
<file path=[Content_Types].xml><?xml version="1.0" encoding="utf-8"?>
<Types xmlns="http://schemas.openxmlformats.org/package/2006/content-types">
  <Default Extension="wmf" ContentType="image/x-wmf"/>
  <Default Extension="png" ContentType="image/png"/>
  <Default Extension="jpeg" ContentType="image/jpeg"/>
  <Default Extension="xml" ContentType="application/xml"/>
  <Default Extension="rels" ContentType="application/vnd.openxmlformats-package.relationships+xml"/>
  <Default Extension="bin" ContentType="application/vnd.openxmlformats-officedocument.oleObject"/>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4="http://schemas.microsoft.com/office/spreadsheetml/2009/9/main"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bookViews>
    <workbookView xWindow="360" yWindow="15" windowWidth="20955" windowHeight="9720" activeTab="0"/>
  </bookViews>
  <sheets>
    <sheet name="Budget avec exemples" sheetId="1" state="visible" r:id="rId1"/>
    <sheet name="Budget vierge" sheetId="2" state="visible" r:id="rId2"/>
  </sheets>
  <calcPr/>
  <extLst>
    <ext xmlns:x15="http://schemas.microsoft.com/office/spreadsheetml/2010/11/main" uri="{D0CA8CA8-9F24-4464-BF8E-62219DCF47F9}"/>
  </extLst>
</workbook>
</file>

<file path=xl/sharedStrings.xml><?xml version="1.0" encoding="utf-8"?>
<sst xmlns="http://schemas.openxmlformats.org/spreadsheetml/2006/main" count="44" uniqueCount="44">
  <si>
    <t xml:space="preserve">BUDGET PRÉVISIONNEL</t>
  </si>
  <si>
    <t xml:space="preserve">Titre du projet </t>
  </si>
  <si>
    <t xml:space="preserve">Dates de mise en œuvre des activités </t>
  </si>
  <si>
    <t xml:space="preserve">Organisation porteuse du projet </t>
  </si>
  <si>
    <t xml:space="preserve">Taux de conversion à appliquer </t>
  </si>
  <si>
    <t xml:space="preserve">1 euro = 655,957 FCFA</t>
  </si>
  <si>
    <r>
      <rPr>
        <i/>
        <sz val="12"/>
        <rFont val="Calibri"/>
        <scheme val="minor"/>
      </rPr>
      <t xml:space="preserve">Précisez la nature de la dépense, les unités (mois, prestation, matériel, déplacement, etc.), le nombre d'unités et les prix unitaires
 Inscrivez vos dépenses en CFA dans la colonne D, elles se convertiront automatiquement en euros au taux de conversion applicable en colonne E
Le coût total en colonne F doit toujours correspondre à la formule suivante : "Nombre d'unités" X "Coût unitaire CFA" (exemple cellule F13)
</t>
    </r>
    <r>
      <rPr>
        <b/>
        <i/>
        <sz val="12"/>
        <rFont val="Calibri"/>
        <scheme val="minor"/>
      </rPr>
      <t xml:space="preserve">Seules les cellules sur fond blanc doivent être complétées</t>
    </r>
    <r>
      <rPr>
        <i/>
        <sz val="12"/>
        <rFont val="Calibri"/>
        <scheme val="minor"/>
      </rPr>
      <t xml:space="preserve">, les cellules grisées contiennent des formules et se mettront automatiquement à jour
Pour développer votre budget, </t>
    </r>
    <r>
      <rPr>
        <b/>
        <i/>
        <sz val="12"/>
        <rFont val="Calibri"/>
        <scheme val="minor"/>
      </rPr>
      <t>complétez</t>
    </r>
    <r>
      <rPr>
        <i/>
        <sz val="12"/>
        <rFont val="Calibri"/>
        <scheme val="minor"/>
      </rPr>
      <t xml:space="preserve"> </t>
    </r>
    <r>
      <rPr>
        <b/>
        <i/>
        <sz val="12"/>
        <rFont val="Calibri"/>
        <scheme val="minor"/>
      </rPr>
      <t xml:space="preserve">l'onglet "Budget vierge"</t>
    </r>
    <r>
      <rPr>
        <i/>
        <sz val="12"/>
        <rFont val="Calibri"/>
        <scheme val="minor"/>
      </rPr>
      <t xml:space="preserve">
Développez dans la </t>
    </r>
    <r>
      <rPr>
        <b/>
        <i/>
        <sz val="12"/>
        <rFont val="Calibri"/>
        <scheme val="minor"/>
      </rPr>
      <t xml:space="preserve">colonne "Justifications"</t>
    </r>
    <r>
      <rPr>
        <i/>
        <sz val="12"/>
        <rFont val="Calibri"/>
        <scheme val="minor"/>
      </rPr>
      <t xml:space="preserve"> (H) le rôle / l'utilité de chaque ligne budgétaire dans le cadre de la mise en oeuvre du projet
Précisez toutes autres informations utiles sur son utilisation, les activités concernées ainsi que des détails pour comprendre la méthode de calcul si nécessaire. 
Pour les RH, précisez si elles sont à temps plein ou temps partiel </t>
    </r>
  </si>
  <si>
    <t xml:space="preserve">DEPENSES </t>
  </si>
  <si>
    <t>Unité</t>
  </si>
  <si>
    <t xml:space="preserve">Nombre d'unités</t>
  </si>
  <si>
    <t xml:space="preserve">Coût unitaire
CFA</t>
  </si>
  <si>
    <t xml:space="preserve">Coût unitaire
EURO</t>
  </si>
  <si>
    <t xml:space="preserve">Coût total CFA</t>
  </si>
  <si>
    <t xml:space="preserve">Coût total EURO </t>
  </si>
  <si>
    <t>Justifications</t>
  </si>
  <si>
    <t xml:space="preserve">1-Ressources humaines </t>
  </si>
  <si>
    <t xml:space="preserve">Exemple à effacer : Assistante sociale (40%)</t>
  </si>
  <si>
    <t xml:space="preserve">mois </t>
  </si>
  <si>
    <t xml:space="preserve">L'assistante sociale, employée à temps partiel (40%, soit 2 jours par semaine pour un équivalent temps plein de 40 heures hebdomadaires), sera en charge de l'accompagnement psychosocial des victimes de VBG. Elle assurera l’écoute, le suivi et l’orientation vers les services appropriés (santé, justice, etc.). Ce poste est prévu pour une durée de 10 mois afin de garantir une prise en charge continue dans le cadre des activités d’accueil et de suivi individuel des victimes prévu dans le cadre du projet. </t>
  </si>
  <si>
    <t xml:space="preserve"> </t>
  </si>
  <si>
    <t xml:space="preserve">Sous-total 1</t>
  </si>
  <si>
    <t xml:space="preserve">% Ressources humaines </t>
  </si>
  <si>
    <t>%</t>
  </si>
  <si>
    <t xml:space="preserve">Ne rien renseigner dans cette ligne </t>
  </si>
  <si>
    <t xml:space="preserve">2-Matériel et équipement </t>
  </si>
  <si>
    <t xml:space="preserve">Exemple à effacer : Location d'une salle de formation </t>
  </si>
  <si>
    <t>jour</t>
  </si>
  <si>
    <t xml:space="preserve">La salle de formation sera utilisée pour organiser deux sessions de formation de 2 jours chacune, soit un total de 4 jours, afin de renforcer les compétences des victimes de VBG (thématiques : autonomisation économique, gestion du stress...). Ces sessions seront organisées dans un espace sécurisé et adapté pour accueillir les participantes dans de bonnes conditions. Le coût de 50 000 FCFA par jour correspond au tarif standard de location à Libreville, incluant les équipements nécessaires (chaises, tables, projecteur, etc.). Le montant total de 200 000 FCFA couvre les 4 journées d'activités prévues dans le cadre du projet.</t>
  </si>
  <si>
    <t xml:space="preserve">Sous-total 2</t>
  </si>
  <si>
    <t xml:space="preserve">% Matériel et équipement</t>
  </si>
  <si>
    <t xml:space="preserve">3-Fonctionnement </t>
  </si>
  <si>
    <t xml:space="preserve">Exemple à effacer : Abonnement internet  pour le bureau </t>
  </si>
  <si>
    <t>mensualité</t>
  </si>
  <si>
    <t xml:space="preserve">L'abonnement internet est nécessaire pour assurer le bon fonctionnement administratif du bureau de l'association pendant toute la durée du projet. Il sera utilisé pour la coordination des activités, la communication avec les partenaires et bénéficiaires. Le coût mensuel de 30 000 FCFA est conforme aux tarifs locaux pour une connexion stable et suffisante. Le montant total de 300 000 FCFA couvre les 10 mois de mise en œuvre du projet.</t>
  </si>
  <si>
    <t xml:space="preserve">Sous-total 3</t>
  </si>
  <si>
    <t xml:space="preserve">% Fonctionnement (Max 20%)</t>
  </si>
  <si>
    <t xml:space="preserve">4-Autres dépenses (prestataires, déplacements, perdiems)</t>
  </si>
  <si>
    <t xml:space="preserve">Exemple à effacer : Frais d'avocat </t>
  </si>
  <si>
    <t>prestation</t>
  </si>
  <si>
    <t xml:space="preserve">Les honoraires des avocats couvrent deux prestations spécifiques (400 000 FCFA chacune), nécessaires pour fournir une assistance juridique aux victimes de VBG dans le cadre du projet. Ces prestations incluent la représentation juridique, la rédaction de documents légaux, et l’accompagnement dans les procédures judiciaires (non accessibles pour les salariés et bénévoles de l'association impliqués dans le projet) liées aux cas identifiés. </t>
  </si>
  <si>
    <t xml:space="preserve">Sous-total 4</t>
  </si>
  <si>
    <t xml:space="preserve">% Autres dépenses (prestaraires, déplacements, perdiems)</t>
  </si>
  <si>
    <t xml:space="preserve">TOTAL DES DÉPENSES DU PROJET </t>
  </si>
  <si>
    <r>
      <rPr>
        <i/>
        <sz val="12"/>
        <rFont val="Calibri"/>
        <scheme val="minor"/>
      </rPr>
      <t xml:space="preserve">Précisez la nature de la dépense, les unités (mois, prestation, matériel, déplacement, etc.), le nombre d'unités et les prix unitaires
 Inscrivez vos dépenses en CFA dans la colonne D, elles se convertiront automatiquement en euros au taux de conversion applicable en colonne E
Le coût total en colonne F doit toujours correspondre à la formule suivante : "Nombre d'unités" X "Coût unitaire CFA" (exemple cellule F13)
</t>
    </r>
    <r>
      <rPr>
        <b/>
        <i/>
        <sz val="12"/>
        <rFont val="Calibri"/>
        <scheme val="minor"/>
      </rPr>
      <t xml:space="preserve">Seules les cellules sur fond blanc doivent être complétées</t>
    </r>
    <r>
      <rPr>
        <i/>
        <sz val="12"/>
        <rFont val="Calibri"/>
        <scheme val="minor"/>
      </rPr>
      <t xml:space="preserve">, les cellules grisées contiennent des formules et se mettront automatiquement à jour
Pour développer votre budget, </t>
    </r>
    <r>
      <rPr>
        <b/>
        <i/>
        <sz val="12"/>
        <rFont val="Calibri"/>
        <scheme val="minor"/>
      </rPr>
      <t xml:space="preserve">complétez l'onglet "Budget vierge"</t>
    </r>
    <r>
      <rPr>
        <i/>
        <sz val="12"/>
        <rFont val="Calibri"/>
        <scheme val="minor"/>
      </rPr>
      <t xml:space="preserve">
Justifiez dans la </t>
    </r>
    <r>
      <rPr>
        <b/>
        <i/>
        <sz val="12"/>
        <rFont val="Calibri"/>
        <scheme val="minor"/>
      </rPr>
      <t xml:space="preserve">colonne "Justifications"</t>
    </r>
    <r>
      <rPr>
        <i/>
        <sz val="12"/>
        <rFont val="Calibri"/>
        <scheme val="minor"/>
      </rPr>
      <t xml:space="preserve"> (H) le rôle / l'utilité de chaque ligne budgétaire dans le cadre de la mise en oeuvre du projet
Précisez toutes autres informations utiles sur son utilisation, les activités concernées ainsi que des détails pour comprendre la méthode de calcul si nécessaire
Pour les RH, précisez si elles sont à temps plein ou temps partiel</t>
    </r>
  </si>
</sst>
</file>

<file path=xl/styles.xml><?xml version="1.0" encoding="utf-8"?>
<styleSheet xmlns="http://schemas.openxmlformats.org/spreadsheetml/2006/main" xmlns:mc="http://schemas.openxmlformats.org/markup-compatibility/2006" xmlns:x14="http://schemas.microsoft.com/office/spreadsheetml/2009/9/main" xmlns:x14ac="http://schemas.microsoft.com/office/spreadsheetml/2009/9/ac" xmlns:x16r2="http://schemas.microsoft.com/office/spreadsheetml/2015/02/main" mc:Ignorable="x14ac x16r2">
  <numFmts count="3">
    <numFmt numFmtId="164" formatCode="_-* #,##0&quot; &quot;[$€-407]_-;&quot;-&quot;* #,##0&quot; &quot;[$€-407]_-;_-* &quot;-&quot;??&quot; &quot;[$€-407]_-;_-@_-"/>
    <numFmt numFmtId="165" formatCode="_-* #,##0.00\ [$€-407]_-;\-* #,##0.00\ [$€-407]_-;_-* &quot;-&quot;??\ [$€-407]_-;_-@_-"/>
    <numFmt numFmtId="166" formatCode="_-* #,##0\ [$CFA-300C]_-;\-* #,##0\ [$CFA-300C]_-;_-* &quot;-&quot;\ [$CFA-300C]_-;_-@_-"/>
  </numFmts>
  <fonts count="23">
    <font>
      <sz val="11.000000"/>
      <color theme="1"/>
      <name val="Calibri"/>
      <scheme val="minor"/>
    </font>
    <font>
      <sz val="12.000000"/>
      <color theme="1"/>
      <name val="Times New Roman"/>
    </font>
    <font>
      <b/>
      <sz val="12.000000"/>
      <color theme="0"/>
      <name val="Times New Roman"/>
    </font>
    <font>
      <b/>
      <sz val="12.000000"/>
      <color theme="1"/>
      <name val="Times New Roman"/>
    </font>
    <font>
      <i/>
      <sz val="12.000000"/>
      <name val="Times New Roman"/>
    </font>
    <font>
      <i/>
      <sz val="12.000000"/>
      <color indexed="2"/>
      <name val="Times New Roman"/>
    </font>
    <font>
      <sz val="12.000000"/>
      <color indexed="2"/>
      <name val="Times New Roman"/>
    </font>
    <font>
      <sz val="12.000000"/>
      <name val="Times New Roman"/>
    </font>
    <font>
      <b/>
      <sz val="12.000000"/>
      <name val="Times New Roman"/>
    </font>
    <font>
      <b/>
      <sz val="12.000000"/>
      <color indexed="2"/>
      <name val="Times New Roman"/>
    </font>
    <font>
      <sz val="12.000000"/>
      <color theme="0"/>
      <name val="Times New Roman"/>
    </font>
    <font>
      <b/>
      <sz val="20.000000"/>
      <color theme="0"/>
      <name val="Calibri"/>
      <scheme val="minor"/>
    </font>
    <font>
      <b/>
      <sz val="12.000000"/>
      <color theme="1"/>
      <name val="Calibri"/>
      <scheme val="minor"/>
    </font>
    <font>
      <sz val="12.000000"/>
      <color theme="1"/>
      <name val="Calibri"/>
      <scheme val="minor"/>
    </font>
    <font>
      <i/>
      <sz val="12.000000"/>
      <name val="Calibri"/>
      <scheme val="minor"/>
    </font>
    <font>
      <b/>
      <sz val="12.000000"/>
      <color theme="0"/>
      <name val="Calibri"/>
      <scheme val="minor"/>
    </font>
    <font>
      <i/>
      <sz val="12.000000"/>
      <color indexed="2"/>
      <name val="Calibri"/>
      <scheme val="minor"/>
    </font>
    <font>
      <sz val="12.000000"/>
      <color indexed="2"/>
      <name val="Calibri"/>
      <scheme val="minor"/>
    </font>
    <font>
      <sz val="12.000000"/>
      <name val="Calibri"/>
      <scheme val="minor"/>
    </font>
    <font>
      <i/>
      <sz val="11.000000"/>
      <color indexed="2"/>
      <name val="Calibri"/>
      <scheme val="minor"/>
    </font>
    <font>
      <b/>
      <sz val="12.000000"/>
      <name val="Calibri"/>
      <scheme val="minor"/>
    </font>
    <font>
      <b/>
      <sz val="12.000000"/>
      <color indexed="2"/>
      <name val="Calibri"/>
      <scheme val="minor"/>
    </font>
    <font>
      <sz val="12.000000"/>
      <color theme="0"/>
      <name val="Calibri"/>
      <scheme val="minor"/>
    </font>
  </fonts>
  <fills count="5">
    <fill>
      <patternFill patternType="none"/>
    </fill>
    <fill>
      <patternFill patternType="gray125"/>
    </fill>
    <fill>
      <patternFill patternType="solid">
        <fgColor theme="4"/>
      </patternFill>
    </fill>
    <fill>
      <patternFill patternType="solid">
        <fgColor theme="4" tint="0.59999389629810485"/>
      </patternFill>
    </fill>
    <fill>
      <patternFill patternType="solid">
        <fgColor theme="2"/>
      </patternFill>
    </fill>
  </fills>
  <borders count="5">
    <border>
      <left style="none"/>
      <right style="none"/>
      <top style="none"/>
      <bottom style="none"/>
      <diagonal style="none"/>
    </border>
    <border>
      <left style="thin">
        <color auto="1"/>
      </left>
      <right style="thin">
        <color auto="1"/>
      </right>
      <top style="thin">
        <color auto="1"/>
      </top>
      <bottom style="thin">
        <color auto="1"/>
      </bottom>
      <diagonal style="none"/>
    </border>
    <border>
      <left style="thin">
        <color auto="1"/>
      </left>
      <right style="none"/>
      <top style="thin">
        <color auto="1"/>
      </top>
      <bottom style="thin">
        <color auto="1"/>
      </bottom>
      <diagonal style="none"/>
    </border>
    <border>
      <left style="none"/>
      <right style="none"/>
      <top style="thin">
        <color auto="1"/>
      </top>
      <bottom style="thin">
        <color auto="1"/>
      </bottom>
      <diagonal style="none"/>
    </border>
    <border>
      <left style="none"/>
      <right style="thin">
        <color auto="1"/>
      </right>
      <top style="thin">
        <color auto="1"/>
      </top>
      <bottom style="thin">
        <color auto="1"/>
      </bottom>
      <diagonal style="none"/>
    </border>
  </borders>
  <cellStyleXfs count="1">
    <xf fontId="0" fillId="0" borderId="0" numFmtId="0" applyNumberFormat="1" applyFont="1" applyFill="1" applyBorder="1"/>
  </cellStyleXfs>
  <cellXfs count="110">
    <xf fontId="0" fillId="0" borderId="0" numFmtId="0" xfId="0"/>
    <xf fontId="1" fillId="0" borderId="0" numFmtId="0" xfId="0" applyFont="1"/>
    <xf fontId="1" fillId="0" borderId="0" numFmtId="164" xfId="0" applyNumberFormat="1" applyFont="1"/>
    <xf fontId="1" fillId="0" borderId="0" numFmtId="49" xfId="0" applyNumberFormat="1" applyFont="1" applyAlignment="1">
      <alignment vertical="center" wrapText="1"/>
    </xf>
    <xf fontId="2" fillId="2" borderId="0" numFmtId="164" xfId="0" applyNumberFormat="1" applyFont="1" applyFill="1" applyAlignment="1">
      <alignment horizontal="center"/>
    </xf>
    <xf fontId="2" fillId="2" borderId="0" numFmtId="49" xfId="0" applyNumberFormat="1" applyFont="1" applyFill="1" applyAlignment="1">
      <alignment horizontal="center" vertical="center" wrapText="1"/>
    </xf>
    <xf fontId="3" fillId="0" borderId="1" numFmtId="164" xfId="0" applyNumberFormat="1" applyFont="1" applyBorder="1" applyAlignment="1">
      <alignment horizontal="left" vertical="center"/>
    </xf>
    <xf fontId="1" fillId="0" borderId="1" numFmtId="164" xfId="0" applyNumberFormat="1" applyFont="1" applyBorder="1" applyAlignment="1">
      <alignment horizontal="center"/>
    </xf>
    <xf fontId="1" fillId="0" borderId="1" numFmtId="49" xfId="0" applyNumberFormat="1" applyFont="1" applyBorder="1" applyAlignment="1">
      <alignment horizontal="center" vertical="center" wrapText="1"/>
    </xf>
    <xf fontId="4" fillId="0" borderId="0" numFmtId="49" xfId="0" applyNumberFormat="1" applyFont="1" applyAlignment="1">
      <alignment horizontal="center" vertical="center" wrapText="1"/>
    </xf>
    <xf fontId="2" fillId="2" borderId="1" numFmtId="164" xfId="0" applyNumberFormat="1" applyFont="1" applyFill="1" applyBorder="1" applyAlignment="1">
      <alignment horizontal="center" vertical="center" wrapText="1"/>
    </xf>
    <xf fontId="2" fillId="2" borderId="1" numFmtId="49" xfId="0" applyNumberFormat="1" applyFont="1" applyFill="1" applyBorder="1" applyAlignment="1">
      <alignment horizontal="center" vertical="center" wrapText="1"/>
    </xf>
    <xf fontId="3" fillId="3" borderId="1" numFmtId="164" xfId="0" applyNumberFormat="1" applyFont="1" applyFill="1" applyBorder="1"/>
    <xf fontId="1" fillId="3" borderId="1" numFmtId="164" xfId="0" applyNumberFormat="1" applyFont="1" applyFill="1" applyBorder="1"/>
    <xf fontId="1" fillId="3" borderId="1" numFmtId="49" xfId="0" applyNumberFormat="1" applyFont="1" applyFill="1" applyBorder="1" applyAlignment="1">
      <alignment vertical="center" wrapText="1"/>
    </xf>
    <xf fontId="1" fillId="0" borderId="0" numFmtId="165" xfId="0" applyNumberFormat="1" applyFont="1"/>
    <xf fontId="5" fillId="0" borderId="1" numFmtId="164" xfId="0" applyNumberFormat="1" applyFont="1" applyBorder="1"/>
    <xf fontId="5" fillId="0" borderId="1" numFmtId="164" xfId="0" applyNumberFormat="1" applyFont="1" applyBorder="1" applyAlignment="1">
      <alignment horizontal="center"/>
    </xf>
    <xf fontId="6" fillId="0" borderId="1" numFmtId="0" xfId="0" applyFont="1" applyBorder="1" applyAlignment="1">
      <alignment horizontal="center"/>
    </xf>
    <xf fontId="6" fillId="0" borderId="1" numFmtId="166" xfId="0" applyNumberFormat="1" applyFont="1" applyBorder="1" applyAlignment="1">
      <alignment horizontal="center"/>
    </xf>
    <xf fontId="6" fillId="0" borderId="1" numFmtId="164" xfId="0" applyNumberFormat="1" applyFont="1" applyBorder="1" applyAlignment="1">
      <alignment horizontal="center"/>
    </xf>
    <xf fontId="6" fillId="0" borderId="1" numFmtId="166" xfId="0" applyNumberFormat="1" applyFont="1" applyBorder="1"/>
    <xf fontId="6" fillId="0" borderId="1" numFmtId="164" xfId="0" applyNumberFormat="1" applyFont="1" applyBorder="1"/>
    <xf fontId="6" fillId="0" borderId="1" numFmtId="49" xfId="0" applyNumberFormat="1" applyFont="1" applyBorder="1" applyAlignment="1">
      <alignment horizontal="left" vertical="center" wrapText="1"/>
    </xf>
    <xf fontId="1" fillId="0" borderId="0" numFmtId="0" xfId="0" applyFont="1" applyAlignment="1">
      <alignment vertical="center" wrapText="1"/>
    </xf>
    <xf fontId="1" fillId="0" borderId="1" numFmtId="164" xfId="0" applyNumberFormat="1" applyFont="1" applyBorder="1"/>
    <xf fontId="1" fillId="0" borderId="1" numFmtId="0" xfId="0" applyFont="1" applyBorder="1" applyAlignment="1">
      <alignment horizontal="center"/>
    </xf>
    <xf fontId="1" fillId="0" borderId="1" numFmtId="166" xfId="0" applyNumberFormat="1" applyFont="1" applyBorder="1" applyAlignment="1">
      <alignment horizontal="center"/>
    </xf>
    <xf fontId="7" fillId="0" borderId="1" numFmtId="164" xfId="0" applyNumberFormat="1" applyFont="1" applyBorder="1" applyAlignment="1">
      <alignment horizontal="center"/>
    </xf>
    <xf fontId="7" fillId="0" borderId="1" numFmtId="166" xfId="0" applyNumberFormat="1" applyFont="1" applyBorder="1"/>
    <xf fontId="7" fillId="0" borderId="1" numFmtId="164" xfId="0" applyNumberFormat="1" applyFont="1" applyBorder="1"/>
    <xf fontId="1" fillId="0" borderId="1" numFmtId="49" xfId="0" applyNumberFormat="1" applyFont="1" applyBorder="1" applyAlignment="1">
      <alignment vertical="center" wrapText="1"/>
    </xf>
    <xf fontId="3" fillId="4" borderId="1" numFmtId="164" xfId="0" applyNumberFormat="1" applyFont="1" applyFill="1" applyBorder="1"/>
    <xf fontId="3" fillId="4" borderId="1" numFmtId="0" xfId="0" applyFont="1" applyFill="1" applyBorder="1"/>
    <xf fontId="3" fillId="4" borderId="1" numFmtId="166" xfId="0" applyNumberFormat="1" applyFont="1" applyFill="1" applyBorder="1"/>
    <xf fontId="8" fillId="4" borderId="1" numFmtId="164" xfId="0" applyNumberFormat="1" applyFont="1" applyFill="1" applyBorder="1"/>
    <xf fontId="8" fillId="4" borderId="1" numFmtId="166" xfId="0" applyNumberFormat="1" applyFont="1" applyFill="1" applyBorder="1"/>
    <xf fontId="3" fillId="4" borderId="1" numFmtId="49" xfId="0" applyNumberFormat="1" applyFont="1" applyFill="1" applyBorder="1" applyAlignment="1">
      <alignment vertical="center" wrapText="1"/>
    </xf>
    <xf fontId="3" fillId="4" borderId="2" numFmtId="2" xfId="0" applyNumberFormat="1" applyFont="1" applyFill="1" applyBorder="1" applyAlignment="1">
      <alignment horizontal="right"/>
    </xf>
    <xf fontId="3" fillId="4" borderId="3" numFmtId="2" xfId="0" applyNumberFormat="1" applyFont="1" applyFill="1" applyBorder="1" applyAlignment="1">
      <alignment horizontal="right"/>
    </xf>
    <xf fontId="3" fillId="4" borderId="4" numFmtId="2" xfId="0" applyNumberFormat="1" applyFont="1" applyFill="1" applyBorder="1" applyAlignment="1">
      <alignment horizontal="right"/>
    </xf>
    <xf fontId="4" fillId="4" borderId="1" numFmtId="49" xfId="0" applyNumberFormat="1" applyFont="1" applyFill="1" applyBorder="1" applyAlignment="1">
      <alignment vertical="center" wrapText="1"/>
    </xf>
    <xf fontId="1" fillId="3" borderId="1" numFmtId="0" xfId="0" applyFont="1" applyFill="1" applyBorder="1"/>
    <xf fontId="1" fillId="3" borderId="1" numFmtId="166" xfId="0" applyNumberFormat="1" applyFont="1" applyFill="1" applyBorder="1"/>
    <xf fontId="1" fillId="0" borderId="1" numFmtId="166" xfId="0" applyNumberFormat="1" applyFont="1" applyBorder="1"/>
    <xf fontId="1" fillId="4" borderId="1" numFmtId="164" xfId="0" applyNumberFormat="1" applyFont="1" applyFill="1" applyBorder="1"/>
    <xf fontId="1" fillId="4" borderId="1" numFmtId="0" xfId="0" applyFont="1" applyFill="1" applyBorder="1"/>
    <xf fontId="1" fillId="4" borderId="1" numFmtId="166" xfId="0" applyNumberFormat="1" applyFont="1" applyFill="1" applyBorder="1"/>
    <xf fontId="1" fillId="4" borderId="1" numFmtId="49" xfId="0" applyNumberFormat="1" applyFont="1" applyFill="1" applyBorder="1" applyAlignment="1">
      <alignment vertical="center" wrapText="1"/>
    </xf>
    <xf fontId="9" fillId="4" borderId="1" numFmtId="164" xfId="0" applyNumberFormat="1" applyFont="1" applyFill="1" applyBorder="1"/>
    <xf fontId="9" fillId="4" borderId="2" numFmtId="2" xfId="0" applyNumberFormat="1" applyFont="1" applyFill="1" applyBorder="1" applyAlignment="1">
      <alignment horizontal="right"/>
    </xf>
    <xf fontId="9" fillId="4" borderId="3" numFmtId="2" xfId="0" applyNumberFormat="1" applyFont="1" applyFill="1" applyBorder="1" applyAlignment="1">
      <alignment horizontal="right"/>
    </xf>
    <xf fontId="9" fillId="4" borderId="4" numFmtId="2" xfId="0" applyNumberFormat="1" applyFont="1" applyFill="1" applyBorder="1" applyAlignment="1">
      <alignment horizontal="right"/>
    </xf>
    <xf fontId="5" fillId="4" borderId="1" numFmtId="49" xfId="0" applyNumberFormat="1" applyFont="1" applyFill="1" applyBorder="1" applyAlignment="1">
      <alignment vertical="center" wrapText="1"/>
    </xf>
    <xf fontId="2" fillId="2" borderId="1" numFmtId="164" xfId="0" applyNumberFormat="1" applyFont="1" applyFill="1" applyBorder="1"/>
    <xf fontId="10" fillId="2" borderId="1" numFmtId="164" xfId="0" applyNumberFormat="1" applyFont="1" applyFill="1" applyBorder="1"/>
    <xf fontId="10" fillId="2" borderId="1" numFmtId="0" xfId="0" applyFont="1" applyFill="1" applyBorder="1"/>
    <xf fontId="10" fillId="2" borderId="1" numFmtId="166" xfId="0" applyNumberFormat="1" applyFont="1" applyFill="1" applyBorder="1"/>
    <xf fontId="2" fillId="2" borderId="1" numFmtId="166" xfId="0" applyNumberFormat="1" applyFont="1" applyFill="1" applyBorder="1"/>
    <xf fontId="10" fillId="2" borderId="1" numFmtId="49" xfId="0" applyNumberFormat="1" applyFont="1" applyFill="1" applyBorder="1" applyAlignment="1">
      <alignment vertical="center" wrapText="1"/>
    </xf>
    <xf fontId="1" fillId="0" borderId="0" numFmtId="10" xfId="0" applyNumberFormat="1" applyFont="1"/>
    <xf fontId="0" fillId="0" borderId="0" numFmtId="164" xfId="0" applyNumberFormat="1"/>
    <xf fontId="11" fillId="2" borderId="0" numFmtId="164" xfId="0" applyNumberFormat="1" applyFont="1" applyFill="1" applyAlignment="1">
      <alignment horizontal="center"/>
    </xf>
    <xf fontId="12" fillId="0" borderId="1" numFmtId="164" xfId="0" applyNumberFormat="1" applyFont="1" applyBorder="1" applyAlignment="1">
      <alignment horizontal="left" vertical="center"/>
    </xf>
    <xf fontId="13" fillId="0" borderId="1" numFmtId="164" xfId="0" applyNumberFormat="1" applyFont="1" applyBorder="1" applyAlignment="1">
      <alignment horizontal="center"/>
    </xf>
    <xf fontId="14" fillId="0" borderId="0" numFmtId="49" xfId="0" applyNumberFormat="1" applyFont="1" applyAlignment="1">
      <alignment horizontal="center" vertical="center" wrapText="1"/>
    </xf>
    <xf fontId="13" fillId="0" borderId="0" numFmtId="164" xfId="0" applyNumberFormat="1" applyFont="1"/>
    <xf fontId="13" fillId="0" borderId="0" numFmtId="0" xfId="0" applyFont="1"/>
    <xf fontId="15" fillId="2" borderId="1" numFmtId="164" xfId="0" applyNumberFormat="1" applyFont="1" applyFill="1" applyBorder="1" applyAlignment="1">
      <alignment horizontal="center" vertical="center" wrapText="1"/>
    </xf>
    <xf fontId="12" fillId="3" borderId="1" numFmtId="164" xfId="0" applyNumberFormat="1" applyFont="1" applyFill="1" applyBorder="1"/>
    <xf fontId="13" fillId="3" borderId="1" numFmtId="164" xfId="0" applyNumberFormat="1" applyFont="1" applyFill="1" applyBorder="1"/>
    <xf fontId="0" fillId="0" borderId="0" numFmtId="165" xfId="0" applyNumberFormat="1"/>
    <xf fontId="16" fillId="0" borderId="1" numFmtId="164" xfId="0" applyNumberFormat="1" applyFont="1" applyBorder="1"/>
    <xf fontId="16" fillId="0" borderId="1" numFmtId="164" xfId="0" applyNumberFormat="1" applyFont="1" applyBorder="1" applyAlignment="1">
      <alignment horizontal="center"/>
    </xf>
    <xf fontId="17" fillId="0" borderId="1" numFmtId="0" xfId="0" applyFont="1" applyBorder="1" applyAlignment="1">
      <alignment horizontal="center"/>
    </xf>
    <xf fontId="17" fillId="0" borderId="1" numFmtId="166" xfId="0" applyNumberFormat="1" applyFont="1" applyBorder="1" applyAlignment="1">
      <alignment horizontal="center"/>
    </xf>
    <xf fontId="18" fillId="0" borderId="1" numFmtId="164" xfId="0" applyNumberFormat="1" applyFont="1" applyBorder="1" applyAlignment="1">
      <alignment horizontal="center"/>
    </xf>
    <xf fontId="18" fillId="0" borderId="1" numFmtId="166" xfId="0" applyNumberFormat="1" applyFont="1" applyBorder="1"/>
    <xf fontId="18" fillId="0" borderId="1" numFmtId="164" xfId="0" applyNumberFormat="1" applyFont="1" applyBorder="1"/>
    <xf fontId="19" fillId="0" borderId="1" numFmtId="0" xfId="0" applyFont="1" applyBorder="1" applyAlignment="1">
      <alignment vertical="center" wrapText="1"/>
    </xf>
    <xf fontId="13" fillId="0" borderId="0" numFmtId="0" xfId="0" applyFont="1" applyAlignment="1">
      <alignment vertical="center" wrapText="1"/>
    </xf>
    <xf fontId="13" fillId="0" borderId="1" numFmtId="164" xfId="0" applyNumberFormat="1" applyFont="1" applyBorder="1"/>
    <xf fontId="13" fillId="0" borderId="1" numFmtId="0" xfId="0" applyFont="1" applyBorder="1" applyAlignment="1">
      <alignment horizontal="center"/>
    </xf>
    <xf fontId="13" fillId="0" borderId="1" numFmtId="166" xfId="0" applyNumberFormat="1" applyFont="1" applyBorder="1" applyAlignment="1">
      <alignment horizontal="center"/>
    </xf>
    <xf fontId="12" fillId="4" borderId="1" numFmtId="164" xfId="0" applyNumberFormat="1" applyFont="1" applyFill="1" applyBorder="1"/>
    <xf fontId="12" fillId="4" borderId="1" numFmtId="0" xfId="0" applyFont="1" applyFill="1" applyBorder="1"/>
    <xf fontId="12" fillId="4" borderId="1" numFmtId="166" xfId="0" applyNumberFormat="1" applyFont="1" applyFill="1" applyBorder="1"/>
    <xf fontId="20" fillId="4" borderId="1" numFmtId="164" xfId="0" applyNumberFormat="1" applyFont="1" applyFill="1" applyBorder="1"/>
    <xf fontId="20" fillId="4" borderId="1" numFmtId="166" xfId="0" applyNumberFormat="1" applyFont="1" applyFill="1" applyBorder="1"/>
    <xf fontId="12" fillId="4" borderId="2" numFmtId="2" xfId="0" applyNumberFormat="1" applyFont="1" applyFill="1" applyBorder="1" applyAlignment="1">
      <alignment horizontal="right"/>
    </xf>
    <xf fontId="12" fillId="4" borderId="3" numFmtId="2" xfId="0" applyNumberFormat="1" applyFont="1" applyFill="1" applyBorder="1" applyAlignment="1">
      <alignment horizontal="right"/>
    </xf>
    <xf fontId="12" fillId="4" borderId="4" numFmtId="2" xfId="0" applyNumberFormat="1" applyFont="1" applyFill="1" applyBorder="1" applyAlignment="1">
      <alignment horizontal="right"/>
    </xf>
    <xf fontId="14" fillId="4" borderId="1" numFmtId="164" xfId="0" applyNumberFormat="1" applyFont="1" applyFill="1" applyBorder="1"/>
    <xf fontId="13" fillId="3" borderId="1" numFmtId="0" xfId="0" applyFont="1" applyFill="1" applyBorder="1"/>
    <xf fontId="13" fillId="3" borderId="1" numFmtId="166" xfId="0" applyNumberFormat="1" applyFont="1" applyFill="1" applyBorder="1"/>
    <xf fontId="13" fillId="0" borderId="1" numFmtId="166" xfId="0" applyNumberFormat="1" applyFont="1" applyBorder="1"/>
    <xf fontId="13" fillId="4" borderId="1" numFmtId="164" xfId="0" applyNumberFormat="1" applyFont="1" applyFill="1" applyBorder="1"/>
    <xf fontId="13" fillId="4" borderId="1" numFmtId="0" xfId="0" applyFont="1" applyFill="1" applyBorder="1"/>
    <xf fontId="13" fillId="4" borderId="1" numFmtId="166" xfId="0" applyNumberFormat="1" applyFont="1" applyFill="1" applyBorder="1"/>
    <xf fontId="21" fillId="4" borderId="1" numFmtId="164" xfId="0" applyNumberFormat="1" applyFont="1" applyFill="1" applyBorder="1"/>
    <xf fontId="21" fillId="4" borderId="2" numFmtId="2" xfId="0" applyNumberFormat="1" applyFont="1" applyFill="1" applyBorder="1" applyAlignment="1">
      <alignment horizontal="right"/>
    </xf>
    <xf fontId="21" fillId="4" borderId="3" numFmtId="2" xfId="0" applyNumberFormat="1" applyFont="1" applyFill="1" applyBorder="1" applyAlignment="1">
      <alignment horizontal="right"/>
    </xf>
    <xf fontId="21" fillId="4" borderId="4" numFmtId="2" xfId="0" applyNumberFormat="1" applyFont="1" applyFill="1" applyBorder="1" applyAlignment="1">
      <alignment horizontal="right"/>
    </xf>
    <xf fontId="16" fillId="4" borderId="1" numFmtId="164" xfId="0" applyNumberFormat="1" applyFont="1" applyFill="1" applyBorder="1"/>
    <xf fontId="15" fillId="2" borderId="1" numFmtId="164" xfId="0" applyNumberFormat="1" applyFont="1" applyFill="1" applyBorder="1"/>
    <xf fontId="22" fillId="2" borderId="1" numFmtId="164" xfId="0" applyNumberFormat="1" applyFont="1" applyFill="1" applyBorder="1"/>
    <xf fontId="22" fillId="2" borderId="1" numFmtId="0" xfId="0" applyFont="1" applyFill="1" applyBorder="1"/>
    <xf fontId="22" fillId="2" borderId="1" numFmtId="166" xfId="0" applyNumberFormat="1" applyFont="1" applyFill="1" applyBorder="1"/>
    <xf fontId="15" fillId="2" borderId="1" numFmtId="166" xfId="0" applyNumberFormat="1" applyFont="1" applyFill="1" applyBorder="1"/>
    <xf fontId="13" fillId="0" borderId="0" numFmtId="1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haredStrings" Target="sharedStrings.xml"/><Relationship  Id="rId5" Type="http://schemas.openxmlformats.org/officeDocument/2006/relationships/styles" Target="styles.xml"/></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1.xml><?xml version="1.0" encoding="utf-8"?>
<a:theme xmlns:a="http://schemas.openxmlformats.org/drawingml/2006/main" xmlns:r="http://schemas.openxmlformats.org/officeDocument/2006/relationships" xmlns:p="http://schemas.openxmlformats.org/presentation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topLeftCell="C48" zoomScale="90" workbookViewId="0">
      <selection activeCell="G23" activeCellId="0" sqref="G23"/>
    </sheetView>
  </sheetViews>
  <sheetFormatPr baseColWidth="10" defaultRowHeight="14.25"/>
  <cols>
    <col customWidth="1" min="1" max="1" style="2" width="63.5546875"/>
    <col bestFit="1" min="2" max="2" style="2" width="13.36328125"/>
    <col min="3" max="3" style="2" width="11.421875"/>
    <col bestFit="1" min="4" max="4" style="2" width="16.57421875"/>
    <col min="5" max="5" style="2" width="11.421875"/>
    <col bestFit="1" min="6" max="6" style="2" width="16.7109375"/>
    <col min="7" max="7" style="2" width="11.421875"/>
    <col customWidth="1" min="8" max="8" style="3" width="84.57421875"/>
    <col min="9" max="16384" style="1" width="11.421875"/>
  </cols>
  <sheetData>
    <row r="2" ht="15">
      <c r="A2" s="4" t="s">
        <v>0</v>
      </c>
      <c r="B2" s="4"/>
      <c r="C2" s="4"/>
      <c r="D2" s="4"/>
      <c r="E2" s="4"/>
      <c r="F2" s="4"/>
      <c r="G2" s="4"/>
      <c r="H2" s="5"/>
    </row>
    <row r="4" ht="15">
      <c r="A4" s="6" t="s">
        <v>1</v>
      </c>
      <c r="B4" s="7"/>
      <c r="C4" s="7"/>
      <c r="D4" s="7"/>
      <c r="E4" s="7"/>
      <c r="F4" s="7"/>
      <c r="G4" s="7"/>
      <c r="H4" s="8"/>
    </row>
    <row r="5" ht="15">
      <c r="A5" s="6" t="s">
        <v>2</v>
      </c>
      <c r="B5" s="7"/>
      <c r="C5" s="7"/>
      <c r="D5" s="7"/>
      <c r="E5" s="7"/>
      <c r="F5" s="7"/>
      <c r="G5" s="7"/>
      <c r="H5" s="8"/>
    </row>
    <row r="6" ht="15">
      <c r="A6" s="6" t="s">
        <v>3</v>
      </c>
      <c r="B6" s="7"/>
      <c r="C6" s="7"/>
      <c r="D6" s="7"/>
      <c r="E6" s="7"/>
      <c r="F6" s="7"/>
      <c r="G6" s="7"/>
      <c r="H6" s="8"/>
    </row>
    <row r="7" ht="15">
      <c r="A7" s="6" t="s">
        <v>4</v>
      </c>
      <c r="B7" s="7" t="s">
        <v>5</v>
      </c>
      <c r="C7" s="7"/>
      <c r="D7" s="7"/>
      <c r="E7" s="7"/>
      <c r="F7" s="7"/>
      <c r="G7" s="7"/>
      <c r="H7" s="8"/>
    </row>
    <row r="8" ht="14.25">
      <c r="A8" s="2"/>
      <c r="B8" s="2"/>
      <c r="C8" s="2"/>
      <c r="D8" s="2"/>
      <c r="E8" s="2"/>
      <c r="F8" s="2"/>
      <c r="G8" s="2"/>
      <c r="H8" s="3"/>
    </row>
    <row r="9" ht="137" customHeight="1">
      <c r="A9" s="9" t="s">
        <v>6</v>
      </c>
      <c r="B9" s="9"/>
      <c r="C9" s="9"/>
      <c r="D9" s="9"/>
      <c r="E9" s="9"/>
      <c r="F9" s="9"/>
      <c r="G9" s="9"/>
      <c r="H9" s="9"/>
      <c r="I9" s="1"/>
    </row>
    <row r="10" ht="16.5">
      <c r="A10" s="2"/>
      <c r="B10" s="2"/>
      <c r="C10" s="2"/>
      <c r="D10" s="2"/>
      <c r="E10" s="2"/>
      <c r="F10" s="2"/>
      <c r="G10" s="2"/>
      <c r="H10" s="3"/>
      <c r="I10" s="1"/>
    </row>
    <row r="11" ht="45">
      <c r="A11" s="10" t="s">
        <v>7</v>
      </c>
      <c r="B11" s="10" t="s">
        <v>8</v>
      </c>
      <c r="C11" s="10" t="s">
        <v>9</v>
      </c>
      <c r="D11" s="10" t="s">
        <v>10</v>
      </c>
      <c r="E11" s="10" t="s">
        <v>11</v>
      </c>
      <c r="F11" s="10" t="s">
        <v>12</v>
      </c>
      <c r="G11" s="10" t="s">
        <v>13</v>
      </c>
      <c r="H11" s="11" t="s">
        <v>14</v>
      </c>
      <c r="I11" s="1"/>
      <c r="J11" s="1"/>
    </row>
    <row r="12" ht="15">
      <c r="A12" s="12" t="s">
        <v>15</v>
      </c>
      <c r="B12" s="13"/>
      <c r="C12" s="13"/>
      <c r="D12" s="13"/>
      <c r="E12" s="13"/>
      <c r="F12" s="13"/>
      <c r="G12" s="13"/>
      <c r="H12" s="14"/>
      <c r="I12" s="1"/>
      <c r="J12" s="15"/>
    </row>
    <row r="13" ht="90">
      <c r="A13" s="16" t="s">
        <v>16</v>
      </c>
      <c r="B13" s="17" t="s">
        <v>17</v>
      </c>
      <c r="C13" s="18">
        <v>10</v>
      </c>
      <c r="D13" s="19">
        <v>100000</v>
      </c>
      <c r="E13" s="20">
        <f t="shared" ref="E13:E61" si="0">D13/655.957</f>
        <v>152.44901723741037</v>
      </c>
      <c r="F13" s="21">
        <f t="shared" ref="F13:F22" si="1">C13*D13</f>
        <v>1000000</v>
      </c>
      <c r="G13" s="22">
        <f t="shared" ref="G13:G22" si="2">F13/655.957</f>
        <v>1524.4901723741038</v>
      </c>
      <c r="H13" s="23" t="s">
        <v>18</v>
      </c>
      <c r="I13" s="24"/>
    </row>
    <row r="14" ht="15">
      <c r="A14" s="25"/>
      <c r="B14" s="7"/>
      <c r="C14" s="26"/>
      <c r="D14" s="27"/>
      <c r="E14" s="28">
        <f t="shared" si="0"/>
        <v>0</v>
      </c>
      <c r="F14" s="29">
        <f t="shared" si="1"/>
        <v>0</v>
      </c>
      <c r="G14" s="30">
        <f t="shared" si="2"/>
        <v>0</v>
      </c>
      <c r="H14" s="31"/>
      <c r="I14" s="1"/>
    </row>
    <row r="15" ht="15">
      <c r="A15" s="25"/>
      <c r="B15" s="7"/>
      <c r="C15" s="26"/>
      <c r="D15" s="27"/>
      <c r="E15" s="28">
        <f t="shared" si="0"/>
        <v>0</v>
      </c>
      <c r="F15" s="29">
        <f t="shared" si="1"/>
        <v>0</v>
      </c>
      <c r="G15" s="30">
        <f t="shared" si="2"/>
        <v>0</v>
      </c>
      <c r="H15" s="31"/>
      <c r="I15" s="1"/>
    </row>
    <row r="16" ht="15">
      <c r="A16" s="25"/>
      <c r="B16" s="7"/>
      <c r="C16" s="26"/>
      <c r="D16" s="27"/>
      <c r="E16" s="28">
        <f t="shared" si="0"/>
        <v>0</v>
      </c>
      <c r="F16" s="29">
        <f t="shared" si="1"/>
        <v>0</v>
      </c>
      <c r="G16" s="30">
        <f t="shared" si="2"/>
        <v>0</v>
      </c>
      <c r="H16" s="31"/>
      <c r="I16" s="1"/>
    </row>
    <row r="17" ht="15">
      <c r="A17" s="25"/>
      <c r="B17" s="7"/>
      <c r="C17" s="26"/>
      <c r="D17" s="27"/>
      <c r="E17" s="28">
        <f t="shared" si="0"/>
        <v>0</v>
      </c>
      <c r="F17" s="29">
        <f t="shared" si="1"/>
        <v>0</v>
      </c>
      <c r="G17" s="30">
        <f t="shared" si="2"/>
        <v>0</v>
      </c>
      <c r="H17" s="31"/>
      <c r="I17" s="1"/>
    </row>
    <row r="18" ht="15">
      <c r="A18" s="25"/>
      <c r="B18" s="7"/>
      <c r="C18" s="26"/>
      <c r="D18" s="27"/>
      <c r="E18" s="28">
        <f t="shared" si="0"/>
        <v>0</v>
      </c>
      <c r="F18" s="29">
        <f t="shared" si="1"/>
        <v>0</v>
      </c>
      <c r="G18" s="30">
        <f t="shared" si="2"/>
        <v>0</v>
      </c>
      <c r="H18" s="31"/>
      <c r="I18" s="1"/>
      <c r="K18" s="1" t="s">
        <v>19</v>
      </c>
    </row>
    <row r="19" ht="15">
      <c r="A19" s="25"/>
      <c r="B19" s="7"/>
      <c r="C19" s="26"/>
      <c r="D19" s="27"/>
      <c r="E19" s="28">
        <f t="shared" si="0"/>
        <v>0</v>
      </c>
      <c r="F19" s="29">
        <f t="shared" si="1"/>
        <v>0</v>
      </c>
      <c r="G19" s="30">
        <f t="shared" si="2"/>
        <v>0</v>
      </c>
      <c r="H19" s="31"/>
      <c r="I19" s="1"/>
    </row>
    <row r="20" ht="15">
      <c r="A20" s="25"/>
      <c r="B20" s="7"/>
      <c r="C20" s="26"/>
      <c r="D20" s="27"/>
      <c r="E20" s="28">
        <f t="shared" si="0"/>
        <v>0</v>
      </c>
      <c r="F20" s="29">
        <f t="shared" si="1"/>
        <v>0</v>
      </c>
      <c r="G20" s="30">
        <f t="shared" si="2"/>
        <v>0</v>
      </c>
      <c r="H20" s="31"/>
      <c r="I20" s="1"/>
    </row>
    <row r="21" ht="15">
      <c r="A21" s="25"/>
      <c r="B21" s="7"/>
      <c r="C21" s="26"/>
      <c r="D21" s="27"/>
      <c r="E21" s="28">
        <f t="shared" si="0"/>
        <v>0</v>
      </c>
      <c r="F21" s="29">
        <f t="shared" si="1"/>
        <v>0</v>
      </c>
      <c r="G21" s="30">
        <f t="shared" si="2"/>
        <v>0</v>
      </c>
      <c r="H21" s="31"/>
      <c r="I21" s="1"/>
    </row>
    <row r="22" ht="15">
      <c r="A22" s="25"/>
      <c r="B22" s="7"/>
      <c r="C22" s="26"/>
      <c r="D22" s="27"/>
      <c r="E22" s="28">
        <f t="shared" si="0"/>
        <v>0</v>
      </c>
      <c r="F22" s="29">
        <f t="shared" si="1"/>
        <v>0</v>
      </c>
      <c r="G22" s="30">
        <f t="shared" si="2"/>
        <v>0</v>
      </c>
      <c r="H22" s="31"/>
      <c r="I22" s="1"/>
    </row>
    <row r="23" ht="15">
      <c r="A23" s="32" t="s">
        <v>20</v>
      </c>
      <c r="B23" s="32"/>
      <c r="C23" s="33"/>
      <c r="D23" s="34"/>
      <c r="E23" s="35"/>
      <c r="F23" s="36">
        <f>SUM(F13:F22)</f>
        <v>1000000</v>
      </c>
      <c r="G23" s="35">
        <f>SUM(G13:G22)</f>
        <v>1524.4901723741038</v>
      </c>
      <c r="H23" s="37"/>
      <c r="I23" s="1"/>
    </row>
    <row r="24" ht="15">
      <c r="A24" s="32" t="s">
        <v>21</v>
      </c>
      <c r="B24" s="38">
        <f>F23/F64*100</f>
        <v>43.478260869565219</v>
      </c>
      <c r="C24" s="39"/>
      <c r="D24" s="39"/>
      <c r="E24" s="39"/>
      <c r="F24" s="40"/>
      <c r="G24" s="35" t="s">
        <v>22</v>
      </c>
      <c r="H24" s="41" t="s">
        <v>23</v>
      </c>
      <c r="I24" s="1"/>
    </row>
    <row r="25" ht="15">
      <c r="A25" s="12" t="s">
        <v>24</v>
      </c>
      <c r="B25" s="13"/>
      <c r="C25" s="42"/>
      <c r="D25" s="43"/>
      <c r="E25" s="13"/>
      <c r="F25" s="43"/>
      <c r="G25" s="13"/>
      <c r="H25" s="14"/>
      <c r="I25" s="1"/>
    </row>
    <row r="26" ht="105">
      <c r="A26" s="16" t="s">
        <v>25</v>
      </c>
      <c r="B26" s="20" t="s">
        <v>26</v>
      </c>
      <c r="C26" s="18">
        <v>4</v>
      </c>
      <c r="D26" s="19">
        <v>50000</v>
      </c>
      <c r="E26" s="20">
        <f t="shared" si="0"/>
        <v>76.224508618705187</v>
      </c>
      <c r="F26" s="21">
        <f t="shared" ref="F26:F35" si="3">C26*D26</f>
        <v>200000</v>
      </c>
      <c r="G26" s="22">
        <f t="shared" ref="G26:G35" si="4">F26/655.957</f>
        <v>304.89803447482075</v>
      </c>
      <c r="H26" s="23" t="s">
        <v>27</v>
      </c>
      <c r="I26" s="1"/>
    </row>
    <row r="27" ht="15">
      <c r="A27" s="25"/>
      <c r="B27" s="7"/>
      <c r="C27" s="26"/>
      <c r="D27" s="27"/>
      <c r="E27" s="7">
        <f t="shared" si="0"/>
        <v>0</v>
      </c>
      <c r="F27" s="44">
        <f t="shared" si="3"/>
        <v>0</v>
      </c>
      <c r="G27" s="25">
        <f t="shared" si="4"/>
        <v>0</v>
      </c>
      <c r="H27" s="31"/>
      <c r="I27" s="1"/>
    </row>
    <row r="28" ht="15">
      <c r="A28" s="25"/>
      <c r="B28" s="7"/>
      <c r="C28" s="26"/>
      <c r="D28" s="27"/>
      <c r="E28" s="7">
        <f t="shared" si="0"/>
        <v>0</v>
      </c>
      <c r="F28" s="44">
        <f t="shared" si="3"/>
        <v>0</v>
      </c>
      <c r="G28" s="25">
        <f t="shared" si="4"/>
        <v>0</v>
      </c>
      <c r="H28" s="31"/>
      <c r="I28" s="1"/>
    </row>
    <row r="29" ht="15">
      <c r="A29" s="25"/>
      <c r="B29" s="7"/>
      <c r="C29" s="26"/>
      <c r="D29" s="27"/>
      <c r="E29" s="7">
        <f t="shared" si="0"/>
        <v>0</v>
      </c>
      <c r="F29" s="44">
        <f t="shared" si="3"/>
        <v>0</v>
      </c>
      <c r="G29" s="25">
        <f t="shared" si="4"/>
        <v>0</v>
      </c>
      <c r="H29" s="31"/>
      <c r="I29" s="1"/>
    </row>
    <row r="30" ht="15">
      <c r="A30" s="25"/>
      <c r="B30" s="7"/>
      <c r="C30" s="26"/>
      <c r="D30" s="27"/>
      <c r="E30" s="7">
        <f t="shared" si="0"/>
        <v>0</v>
      </c>
      <c r="F30" s="44">
        <f t="shared" si="3"/>
        <v>0</v>
      </c>
      <c r="G30" s="25">
        <f t="shared" si="4"/>
        <v>0</v>
      </c>
      <c r="H30" s="31"/>
      <c r="I30" s="1"/>
    </row>
    <row r="31" ht="15">
      <c r="A31" s="25"/>
      <c r="B31" s="7"/>
      <c r="C31" s="26"/>
      <c r="D31" s="27"/>
      <c r="E31" s="7">
        <f t="shared" si="0"/>
        <v>0</v>
      </c>
      <c r="F31" s="44">
        <f t="shared" si="3"/>
        <v>0</v>
      </c>
      <c r="G31" s="25">
        <f t="shared" si="4"/>
        <v>0</v>
      </c>
      <c r="H31" s="31"/>
      <c r="I31" s="1"/>
    </row>
    <row r="32" ht="15">
      <c r="A32" s="25"/>
      <c r="B32" s="7"/>
      <c r="C32" s="26"/>
      <c r="D32" s="27"/>
      <c r="E32" s="7">
        <f t="shared" si="0"/>
        <v>0</v>
      </c>
      <c r="F32" s="44">
        <f t="shared" si="3"/>
        <v>0</v>
      </c>
      <c r="G32" s="25">
        <f t="shared" si="4"/>
        <v>0</v>
      </c>
      <c r="H32" s="31"/>
      <c r="I32" s="1"/>
    </row>
    <row r="33" ht="15">
      <c r="A33" s="25"/>
      <c r="B33" s="7"/>
      <c r="C33" s="26"/>
      <c r="D33" s="27"/>
      <c r="E33" s="7">
        <f t="shared" si="0"/>
        <v>0</v>
      </c>
      <c r="F33" s="44">
        <f t="shared" si="3"/>
        <v>0</v>
      </c>
      <c r="G33" s="25">
        <f t="shared" si="4"/>
        <v>0</v>
      </c>
      <c r="H33" s="31"/>
      <c r="I33" s="1"/>
    </row>
    <row r="34" ht="15">
      <c r="A34" s="25"/>
      <c r="B34" s="7"/>
      <c r="C34" s="26"/>
      <c r="D34" s="27"/>
      <c r="E34" s="7">
        <f t="shared" si="0"/>
        <v>0</v>
      </c>
      <c r="F34" s="44">
        <f t="shared" si="3"/>
        <v>0</v>
      </c>
      <c r="G34" s="25">
        <f t="shared" si="4"/>
        <v>0</v>
      </c>
      <c r="H34" s="31"/>
      <c r="I34" s="1"/>
    </row>
    <row r="35" ht="15">
      <c r="A35" s="25"/>
      <c r="B35" s="7"/>
      <c r="C35" s="26"/>
      <c r="D35" s="27"/>
      <c r="E35" s="7">
        <f t="shared" si="0"/>
        <v>0</v>
      </c>
      <c r="F35" s="44">
        <f t="shared" si="3"/>
        <v>0</v>
      </c>
      <c r="G35" s="25">
        <f t="shared" si="4"/>
        <v>0</v>
      </c>
      <c r="H35" s="31"/>
      <c r="I35" s="1"/>
    </row>
    <row r="36" ht="15">
      <c r="A36" s="32" t="s">
        <v>28</v>
      </c>
      <c r="B36" s="45"/>
      <c r="C36" s="46"/>
      <c r="D36" s="47"/>
      <c r="E36" s="45"/>
      <c r="F36" s="34">
        <f>SUM(F26:F35)</f>
        <v>200000</v>
      </c>
      <c r="G36" s="32">
        <f>SUM(G26:G35)</f>
        <v>304.89803447482075</v>
      </c>
      <c r="H36" s="48"/>
      <c r="I36" s="1"/>
    </row>
    <row r="37" ht="15">
      <c r="A37" s="32" t="s">
        <v>29</v>
      </c>
      <c r="B37" s="38">
        <f>F36/F64*100</f>
        <v>8.695652173913043</v>
      </c>
      <c r="C37" s="39"/>
      <c r="D37" s="39"/>
      <c r="E37" s="39"/>
      <c r="F37" s="40"/>
      <c r="G37" s="32" t="s">
        <v>22</v>
      </c>
      <c r="H37" s="41" t="s">
        <v>23</v>
      </c>
      <c r="I37" s="1"/>
    </row>
    <row r="38" ht="15">
      <c r="A38" s="12" t="s">
        <v>30</v>
      </c>
      <c r="B38" s="13"/>
      <c r="C38" s="42"/>
      <c r="D38" s="43"/>
      <c r="E38" s="13"/>
      <c r="F38" s="43"/>
      <c r="G38" s="13"/>
      <c r="H38" s="14"/>
      <c r="I38" s="1"/>
    </row>
    <row r="39" ht="75">
      <c r="A39" s="16" t="s">
        <v>31</v>
      </c>
      <c r="B39" s="20" t="s">
        <v>32</v>
      </c>
      <c r="C39" s="18">
        <v>10</v>
      </c>
      <c r="D39" s="19">
        <v>30000</v>
      </c>
      <c r="E39" s="20">
        <f t="shared" si="0"/>
        <v>45.734705171223112</v>
      </c>
      <c r="F39" s="21">
        <f t="shared" ref="F39:F48" si="5">C39*D39</f>
        <v>300000</v>
      </c>
      <c r="G39" s="22">
        <f t="shared" ref="G39:G48" si="6">F39/655.957</f>
        <v>457.34705171223112</v>
      </c>
      <c r="H39" s="23" t="s">
        <v>33</v>
      </c>
      <c r="I39" s="1"/>
    </row>
    <row r="40" ht="15">
      <c r="A40" s="25"/>
      <c r="B40" s="7"/>
      <c r="C40" s="26"/>
      <c r="D40" s="27"/>
      <c r="E40" s="7">
        <f t="shared" si="0"/>
        <v>0</v>
      </c>
      <c r="F40" s="44">
        <f t="shared" si="5"/>
        <v>0</v>
      </c>
      <c r="G40" s="25">
        <f t="shared" si="6"/>
        <v>0</v>
      </c>
      <c r="H40" s="31"/>
      <c r="I40" s="1"/>
    </row>
    <row r="41" ht="15">
      <c r="A41" s="25"/>
      <c r="B41" s="7"/>
      <c r="C41" s="26"/>
      <c r="D41" s="27"/>
      <c r="E41" s="7">
        <f t="shared" si="0"/>
        <v>0</v>
      </c>
      <c r="F41" s="44">
        <f t="shared" si="5"/>
        <v>0</v>
      </c>
      <c r="G41" s="25">
        <f t="shared" si="6"/>
        <v>0</v>
      </c>
      <c r="H41" s="31"/>
      <c r="I41" s="1"/>
    </row>
    <row r="42" ht="15">
      <c r="A42" s="25"/>
      <c r="B42" s="7"/>
      <c r="C42" s="26"/>
      <c r="D42" s="27"/>
      <c r="E42" s="7">
        <f t="shared" si="0"/>
        <v>0</v>
      </c>
      <c r="F42" s="44">
        <f t="shared" si="5"/>
        <v>0</v>
      </c>
      <c r="G42" s="25">
        <f t="shared" si="6"/>
        <v>0</v>
      </c>
      <c r="H42" s="31"/>
      <c r="I42" s="1"/>
    </row>
    <row r="43" ht="15">
      <c r="A43" s="25"/>
      <c r="B43" s="7"/>
      <c r="C43" s="26"/>
      <c r="D43" s="27"/>
      <c r="E43" s="7">
        <f t="shared" si="0"/>
        <v>0</v>
      </c>
      <c r="F43" s="44">
        <f t="shared" si="5"/>
        <v>0</v>
      </c>
      <c r="G43" s="25">
        <f t="shared" si="6"/>
        <v>0</v>
      </c>
      <c r="H43" s="31"/>
      <c r="I43" s="1"/>
    </row>
    <row r="44" ht="15">
      <c r="A44" s="25"/>
      <c r="B44" s="7"/>
      <c r="C44" s="26"/>
      <c r="D44" s="27"/>
      <c r="E44" s="7">
        <f t="shared" si="0"/>
        <v>0</v>
      </c>
      <c r="F44" s="44">
        <f t="shared" si="5"/>
        <v>0</v>
      </c>
      <c r="G44" s="25">
        <f t="shared" si="6"/>
        <v>0</v>
      </c>
      <c r="H44" s="31"/>
      <c r="I44" s="1"/>
    </row>
    <row r="45" ht="15">
      <c r="A45" s="25"/>
      <c r="B45" s="7"/>
      <c r="C45" s="26"/>
      <c r="D45" s="27"/>
      <c r="E45" s="7">
        <f t="shared" si="0"/>
        <v>0</v>
      </c>
      <c r="F45" s="44">
        <f t="shared" si="5"/>
        <v>0</v>
      </c>
      <c r="G45" s="25">
        <f t="shared" si="6"/>
        <v>0</v>
      </c>
      <c r="H45" s="31"/>
      <c r="I45" s="1"/>
    </row>
    <row r="46" ht="15">
      <c r="A46" s="25"/>
      <c r="B46" s="7"/>
      <c r="C46" s="26"/>
      <c r="D46" s="27"/>
      <c r="E46" s="7">
        <f t="shared" si="0"/>
        <v>0</v>
      </c>
      <c r="F46" s="44">
        <f t="shared" si="5"/>
        <v>0</v>
      </c>
      <c r="G46" s="25">
        <f t="shared" si="6"/>
        <v>0</v>
      </c>
      <c r="H46" s="31"/>
      <c r="I46" s="1"/>
    </row>
    <row r="47" ht="15">
      <c r="A47" s="25"/>
      <c r="B47" s="7"/>
      <c r="C47" s="26"/>
      <c r="D47" s="27"/>
      <c r="E47" s="7">
        <f t="shared" si="0"/>
        <v>0</v>
      </c>
      <c r="F47" s="44">
        <f t="shared" si="5"/>
        <v>0</v>
      </c>
      <c r="G47" s="25">
        <f t="shared" si="6"/>
        <v>0</v>
      </c>
      <c r="H47" s="31"/>
      <c r="I47" s="1"/>
    </row>
    <row r="48" ht="15">
      <c r="A48" s="25"/>
      <c r="B48" s="7"/>
      <c r="C48" s="26"/>
      <c r="D48" s="27"/>
      <c r="E48" s="7">
        <f t="shared" si="0"/>
        <v>0</v>
      </c>
      <c r="F48" s="44">
        <f t="shared" si="5"/>
        <v>0</v>
      </c>
      <c r="G48" s="25">
        <f t="shared" si="6"/>
        <v>0</v>
      </c>
      <c r="H48" s="31"/>
      <c r="I48" s="1"/>
    </row>
    <row r="49" ht="15">
      <c r="A49" s="32" t="s">
        <v>34</v>
      </c>
      <c r="B49" s="45"/>
      <c r="C49" s="46"/>
      <c r="D49" s="47"/>
      <c r="E49" s="45"/>
      <c r="F49" s="34">
        <f>SUM(F39:F48)</f>
        <v>300000</v>
      </c>
      <c r="G49" s="32">
        <f>SUM(G39:G48)</f>
        <v>457.34705171223112</v>
      </c>
      <c r="H49" s="48"/>
      <c r="I49" s="1"/>
    </row>
    <row r="50" ht="15">
      <c r="A50" s="49" t="s">
        <v>35</v>
      </c>
      <c r="B50" s="50">
        <f>F49/F64*100</f>
        <v>13.043478260869565</v>
      </c>
      <c r="C50" s="51"/>
      <c r="D50" s="51"/>
      <c r="E50" s="51"/>
      <c r="F50" s="52"/>
      <c r="G50" s="49" t="s">
        <v>22</v>
      </c>
      <c r="H50" s="53" t="s">
        <v>23</v>
      </c>
      <c r="I50" s="1"/>
    </row>
    <row r="51" ht="15">
      <c r="A51" s="12" t="s">
        <v>36</v>
      </c>
      <c r="B51" s="13"/>
      <c r="C51" s="42"/>
      <c r="D51" s="43"/>
      <c r="E51" s="13"/>
      <c r="F51" s="43"/>
      <c r="G51" s="13"/>
      <c r="H51" s="14"/>
      <c r="I51" s="1"/>
    </row>
    <row r="52" ht="75">
      <c r="A52" s="16" t="s">
        <v>37</v>
      </c>
      <c r="B52" s="20" t="s">
        <v>38</v>
      </c>
      <c r="C52" s="18">
        <v>2</v>
      </c>
      <c r="D52" s="19">
        <v>400000</v>
      </c>
      <c r="E52" s="20">
        <f t="shared" si="0"/>
        <v>609.79606894964149</v>
      </c>
      <c r="F52" s="21">
        <f t="shared" ref="F52:F61" si="7">C52*D52</f>
        <v>800000</v>
      </c>
      <c r="G52" s="22">
        <f t="shared" ref="G52:G61" si="8">F52/655.957</f>
        <v>1219.592137899283</v>
      </c>
      <c r="H52" s="23" t="s">
        <v>39</v>
      </c>
      <c r="I52" s="1"/>
    </row>
    <row r="53" ht="15">
      <c r="A53" s="25"/>
      <c r="B53" s="7"/>
      <c r="C53" s="26"/>
      <c r="D53" s="27"/>
      <c r="E53" s="7">
        <f t="shared" si="0"/>
        <v>0</v>
      </c>
      <c r="F53" s="44">
        <f t="shared" si="7"/>
        <v>0</v>
      </c>
      <c r="G53" s="25">
        <f t="shared" si="8"/>
        <v>0</v>
      </c>
      <c r="H53" s="31"/>
      <c r="I53" s="1"/>
    </row>
    <row r="54" ht="15">
      <c r="A54" s="25"/>
      <c r="B54" s="7"/>
      <c r="C54" s="26"/>
      <c r="D54" s="27"/>
      <c r="E54" s="7">
        <f t="shared" si="0"/>
        <v>0</v>
      </c>
      <c r="F54" s="44">
        <f t="shared" si="7"/>
        <v>0</v>
      </c>
      <c r="G54" s="25">
        <f t="shared" si="8"/>
        <v>0</v>
      </c>
      <c r="H54" s="31"/>
      <c r="I54" s="1"/>
    </row>
    <row r="55" ht="15">
      <c r="A55" s="25"/>
      <c r="B55" s="7"/>
      <c r="C55" s="26"/>
      <c r="D55" s="27"/>
      <c r="E55" s="7">
        <f t="shared" si="0"/>
        <v>0</v>
      </c>
      <c r="F55" s="44">
        <f t="shared" si="7"/>
        <v>0</v>
      </c>
      <c r="G55" s="25">
        <f t="shared" si="8"/>
        <v>0</v>
      </c>
      <c r="H55" s="31"/>
      <c r="I55" s="1"/>
    </row>
    <row r="56" ht="15">
      <c r="A56" s="25"/>
      <c r="B56" s="7"/>
      <c r="C56" s="26"/>
      <c r="D56" s="27"/>
      <c r="E56" s="7">
        <f t="shared" si="0"/>
        <v>0</v>
      </c>
      <c r="F56" s="44">
        <f t="shared" si="7"/>
        <v>0</v>
      </c>
      <c r="G56" s="25">
        <f t="shared" si="8"/>
        <v>0</v>
      </c>
      <c r="H56" s="31"/>
      <c r="I56" s="1"/>
    </row>
    <row r="57" ht="15">
      <c r="A57" s="25"/>
      <c r="B57" s="7"/>
      <c r="C57" s="26"/>
      <c r="D57" s="27"/>
      <c r="E57" s="7">
        <f t="shared" si="0"/>
        <v>0</v>
      </c>
      <c r="F57" s="44">
        <f t="shared" si="7"/>
        <v>0</v>
      </c>
      <c r="G57" s="25">
        <f t="shared" si="8"/>
        <v>0</v>
      </c>
      <c r="H57" s="31"/>
      <c r="I57" s="1"/>
    </row>
    <row r="58" ht="15">
      <c r="A58" s="25"/>
      <c r="B58" s="7"/>
      <c r="C58" s="26"/>
      <c r="D58" s="27"/>
      <c r="E58" s="7">
        <f t="shared" si="0"/>
        <v>0</v>
      </c>
      <c r="F58" s="44">
        <f t="shared" si="7"/>
        <v>0</v>
      </c>
      <c r="G58" s="25">
        <f t="shared" si="8"/>
        <v>0</v>
      </c>
      <c r="H58" s="31"/>
      <c r="I58" s="1"/>
    </row>
    <row r="59" ht="15">
      <c r="A59" s="25"/>
      <c r="B59" s="7"/>
      <c r="C59" s="26"/>
      <c r="D59" s="27"/>
      <c r="E59" s="7">
        <f t="shared" si="0"/>
        <v>0</v>
      </c>
      <c r="F59" s="44">
        <f t="shared" si="7"/>
        <v>0</v>
      </c>
      <c r="G59" s="25">
        <f t="shared" si="8"/>
        <v>0</v>
      </c>
      <c r="H59" s="31"/>
      <c r="I59" s="1"/>
    </row>
    <row r="60" ht="15">
      <c r="A60" s="25"/>
      <c r="B60" s="7"/>
      <c r="C60" s="26"/>
      <c r="D60" s="27"/>
      <c r="E60" s="7">
        <f t="shared" si="0"/>
        <v>0</v>
      </c>
      <c r="F60" s="44">
        <f t="shared" si="7"/>
        <v>0</v>
      </c>
      <c r="G60" s="25">
        <f t="shared" si="8"/>
        <v>0</v>
      </c>
      <c r="H60" s="31"/>
      <c r="I60" s="1"/>
    </row>
    <row r="61" ht="15">
      <c r="A61" s="25"/>
      <c r="B61" s="7"/>
      <c r="C61" s="26"/>
      <c r="D61" s="27"/>
      <c r="E61" s="7">
        <f t="shared" si="0"/>
        <v>0</v>
      </c>
      <c r="F61" s="44">
        <f t="shared" si="7"/>
        <v>0</v>
      </c>
      <c r="G61" s="25">
        <f t="shared" si="8"/>
        <v>0</v>
      </c>
      <c r="H61" s="31"/>
      <c r="I61" s="1"/>
    </row>
    <row r="62" ht="15">
      <c r="A62" s="32" t="s">
        <v>40</v>
      </c>
      <c r="B62" s="45"/>
      <c r="C62" s="46"/>
      <c r="D62" s="47"/>
      <c r="E62" s="45"/>
      <c r="F62" s="34">
        <f>SUM(F52:F61)</f>
        <v>800000</v>
      </c>
      <c r="G62" s="32">
        <f>SUM(G52:G61)</f>
        <v>1219.592137899283</v>
      </c>
      <c r="H62" s="48"/>
      <c r="I62" s="1"/>
    </row>
    <row r="63" ht="15">
      <c r="A63" s="32" t="s">
        <v>41</v>
      </c>
      <c r="B63" s="38">
        <f>F62/F64*100</f>
        <v>34.782608695652172</v>
      </c>
      <c r="C63" s="39"/>
      <c r="D63" s="39"/>
      <c r="E63" s="39"/>
      <c r="F63" s="40"/>
      <c r="G63" s="32" t="s">
        <v>22</v>
      </c>
      <c r="H63" s="41" t="s">
        <v>23</v>
      </c>
      <c r="I63" s="1"/>
    </row>
    <row r="64" ht="15">
      <c r="A64" s="54" t="s">
        <v>42</v>
      </c>
      <c r="B64" s="55"/>
      <c r="C64" s="56"/>
      <c r="D64" s="57"/>
      <c r="E64" s="55"/>
      <c r="F64" s="58">
        <f>SUM(F23+F36+F49+F62)</f>
        <v>2300000</v>
      </c>
      <c r="G64" s="54">
        <f>G23+G36+G49+G62</f>
        <v>3506.3273964604386</v>
      </c>
      <c r="H64" s="59"/>
      <c r="I64" s="1"/>
    </row>
    <row r="65" ht="16.5">
      <c r="A65" s="2"/>
      <c r="B65" s="2"/>
      <c r="C65" s="2"/>
      <c r="D65" s="2"/>
      <c r="E65" s="2"/>
      <c r="F65" s="2"/>
      <c r="G65" s="2"/>
      <c r="H65" s="3"/>
      <c r="I65" s="1"/>
    </row>
    <row r="66" ht="16.5">
      <c r="A66" s="2"/>
      <c r="B66" s="2"/>
      <c r="C66" s="2"/>
      <c r="D66" s="2"/>
      <c r="E66" s="2"/>
      <c r="F66" s="2"/>
      <c r="G66" s="2"/>
      <c r="H66" s="3"/>
      <c r="I66" s="1"/>
    </row>
    <row r="67" ht="16.5">
      <c r="A67" s="2"/>
      <c r="B67" s="2"/>
      <c r="C67" s="2"/>
      <c r="D67" s="2"/>
      <c r="E67" s="2"/>
      <c r="F67" s="2"/>
      <c r="G67" s="2"/>
      <c r="H67" s="3"/>
      <c r="I67" s="1"/>
    </row>
    <row r="68" ht="16.5">
      <c r="A68" s="2"/>
      <c r="B68" s="2"/>
      <c r="C68" s="2"/>
      <c r="D68" s="60"/>
      <c r="E68" s="2"/>
      <c r="F68" s="2"/>
      <c r="G68" s="2"/>
      <c r="H68" s="3"/>
      <c r="I68" s="1"/>
    </row>
  </sheetData>
  <mergeCells count="10">
    <mergeCell ref="A2:H2"/>
    <mergeCell ref="B4:H4"/>
    <mergeCell ref="B5:H5"/>
    <mergeCell ref="B6:H6"/>
    <mergeCell ref="B7:H7"/>
    <mergeCell ref="A9:H9"/>
    <mergeCell ref="B24:F24"/>
    <mergeCell ref="B37:F37"/>
    <mergeCell ref="B50:F50"/>
    <mergeCell ref="B63:F6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sheetViews>
    <sheetView zoomScale="100" workbookViewId="0">
      <selection activeCell="G23" activeCellId="0" sqref="G23"/>
    </sheetView>
  </sheetViews>
  <sheetFormatPr baseColWidth="10" defaultRowHeight="14.25"/>
  <cols>
    <col customWidth="1" min="1" max="1" style="61" width="63.5546875"/>
    <col min="2" max="3" style="61" width="11.421875"/>
    <col bestFit="1" min="4" max="4" style="61" width="16.57421875"/>
    <col min="5" max="5" style="61" width="11.421875"/>
    <col bestFit="1" min="6" max="6" style="61" width="15.8515625"/>
    <col min="7" max="7" style="61" width="11.421875"/>
    <col customWidth="1" min="8" max="8" style="61" width="84.57421875"/>
  </cols>
  <sheetData>
    <row r="2" ht="26.25">
      <c r="A2" s="62" t="s">
        <v>0</v>
      </c>
      <c r="B2" s="62"/>
      <c r="C2" s="62"/>
      <c r="D2" s="62"/>
      <c r="E2" s="62"/>
      <c r="F2" s="62"/>
      <c r="G2" s="62"/>
      <c r="H2" s="62"/>
    </row>
    <row r="4" ht="16.5">
      <c r="A4" s="63" t="s">
        <v>1</v>
      </c>
      <c r="B4" s="64"/>
      <c r="C4" s="64"/>
      <c r="D4" s="64"/>
      <c r="E4" s="64"/>
      <c r="F4" s="64"/>
      <c r="G4" s="64"/>
      <c r="H4" s="64"/>
    </row>
    <row r="5" ht="16.5">
      <c r="A5" s="63" t="s">
        <v>2</v>
      </c>
      <c r="B5" s="64"/>
      <c r="C5" s="64"/>
      <c r="D5" s="64"/>
      <c r="E5" s="64"/>
      <c r="F5" s="64"/>
      <c r="G5" s="64"/>
      <c r="H5" s="64"/>
    </row>
    <row r="6" ht="16.5">
      <c r="A6" s="63" t="s">
        <v>3</v>
      </c>
      <c r="B6" s="64"/>
      <c r="C6" s="64"/>
      <c r="D6" s="64"/>
      <c r="E6" s="64"/>
      <c r="F6" s="64"/>
      <c r="G6" s="64"/>
      <c r="H6" s="64"/>
    </row>
    <row r="7" ht="16.5">
      <c r="A7" s="63" t="s">
        <v>4</v>
      </c>
      <c r="B7" s="64" t="s">
        <v>5</v>
      </c>
      <c r="C7" s="64"/>
      <c r="D7" s="64"/>
      <c r="E7" s="64"/>
      <c r="F7" s="64"/>
      <c r="G7" s="64"/>
      <c r="H7" s="64"/>
    </row>
    <row r="8" ht="14.25">
      <c r="A8" s="61"/>
      <c r="B8" s="61"/>
      <c r="C8" s="61"/>
      <c r="D8" s="61"/>
      <c r="E8" s="61"/>
      <c r="F8" s="61"/>
      <c r="G8" s="61"/>
      <c r="H8" s="61"/>
    </row>
    <row r="9" ht="137" customHeight="1">
      <c r="A9" s="65" t="s">
        <v>43</v>
      </c>
      <c r="B9" s="65"/>
      <c r="C9" s="65"/>
      <c r="D9" s="65"/>
      <c r="E9" s="65"/>
      <c r="F9" s="65"/>
      <c r="G9" s="65"/>
      <c r="H9" s="65"/>
    </row>
    <row r="10" ht="16.5">
      <c r="A10" s="66"/>
      <c r="B10" s="66"/>
      <c r="C10" s="66"/>
      <c r="D10" s="66"/>
      <c r="E10" s="66"/>
      <c r="F10" s="66"/>
      <c r="G10" s="66"/>
      <c r="H10" s="66"/>
      <c r="I10" s="67"/>
    </row>
    <row r="11" ht="49.5">
      <c r="A11" s="68" t="s">
        <v>7</v>
      </c>
      <c r="B11" s="68" t="s">
        <v>8</v>
      </c>
      <c r="C11" s="68" t="s">
        <v>9</v>
      </c>
      <c r="D11" s="68" t="s">
        <v>10</v>
      </c>
      <c r="E11" s="68" t="s">
        <v>11</v>
      </c>
      <c r="F11" s="68" t="s">
        <v>12</v>
      </c>
      <c r="G11" s="68" t="s">
        <v>13</v>
      </c>
      <c r="H11" s="68" t="s">
        <v>14</v>
      </c>
      <c r="I11" s="67"/>
    </row>
    <row r="12" ht="16.5">
      <c r="A12" s="69" t="s">
        <v>15</v>
      </c>
      <c r="B12" s="70"/>
      <c r="C12" s="70"/>
      <c r="D12" s="70"/>
      <c r="E12" s="70"/>
      <c r="F12" s="70"/>
      <c r="G12" s="70"/>
      <c r="H12" s="70"/>
      <c r="I12" s="67"/>
      <c r="J12" s="71"/>
    </row>
    <row r="13" ht="57">
      <c r="A13" s="72"/>
      <c r="B13" s="73"/>
      <c r="C13" s="74"/>
      <c r="D13" s="75"/>
      <c r="E13" s="76">
        <f t="shared" ref="E13:E61" si="9">D13/655.957</f>
        <v>0</v>
      </c>
      <c r="F13" s="77">
        <f t="shared" ref="F13:F22" si="10">C13*D13</f>
        <v>0</v>
      </c>
      <c r="G13" s="78">
        <f t="shared" ref="G13:G22" si="11">F13/655.957</f>
        <v>0</v>
      </c>
      <c r="H13" s="79"/>
      <c r="I13" s="80"/>
    </row>
    <row r="14" ht="16.5">
      <c r="A14" s="81"/>
      <c r="B14" s="64"/>
      <c r="C14" s="82"/>
      <c r="D14" s="83"/>
      <c r="E14" s="76">
        <f t="shared" si="9"/>
        <v>0</v>
      </c>
      <c r="F14" s="77">
        <f t="shared" si="10"/>
        <v>0</v>
      </c>
      <c r="G14" s="78">
        <f t="shared" si="11"/>
        <v>0</v>
      </c>
      <c r="H14" s="81"/>
      <c r="I14" s="67"/>
    </row>
    <row r="15" ht="16.5">
      <c r="A15" s="81"/>
      <c r="B15" s="64"/>
      <c r="C15" s="82"/>
      <c r="D15" s="83"/>
      <c r="E15" s="76">
        <f t="shared" si="9"/>
        <v>0</v>
      </c>
      <c r="F15" s="77">
        <f t="shared" si="10"/>
        <v>0</v>
      </c>
      <c r="G15" s="78">
        <f t="shared" si="11"/>
        <v>0</v>
      </c>
      <c r="H15" s="81"/>
      <c r="I15" s="67"/>
    </row>
    <row r="16" ht="16.5">
      <c r="A16" s="81"/>
      <c r="B16" s="64"/>
      <c r="C16" s="82"/>
      <c r="D16" s="83"/>
      <c r="E16" s="76">
        <f t="shared" si="9"/>
        <v>0</v>
      </c>
      <c r="F16" s="77">
        <f t="shared" si="10"/>
        <v>0</v>
      </c>
      <c r="G16" s="78">
        <f t="shared" si="11"/>
        <v>0</v>
      </c>
      <c r="H16" s="81"/>
      <c r="I16" s="67"/>
    </row>
    <row r="17" ht="16.5">
      <c r="A17" s="81"/>
      <c r="B17" s="64"/>
      <c r="C17" s="82"/>
      <c r="D17" s="83"/>
      <c r="E17" s="76">
        <f t="shared" si="9"/>
        <v>0</v>
      </c>
      <c r="F17" s="77">
        <f t="shared" si="10"/>
        <v>0</v>
      </c>
      <c r="G17" s="78">
        <f t="shared" si="11"/>
        <v>0</v>
      </c>
      <c r="H17" s="81"/>
      <c r="I17" s="67"/>
    </row>
    <row r="18" ht="16.5">
      <c r="A18" s="81"/>
      <c r="B18" s="64"/>
      <c r="C18" s="82"/>
      <c r="D18" s="83"/>
      <c r="E18" s="76">
        <f t="shared" si="9"/>
        <v>0</v>
      </c>
      <c r="F18" s="77">
        <f t="shared" si="10"/>
        <v>0</v>
      </c>
      <c r="G18" s="78">
        <f t="shared" si="11"/>
        <v>0</v>
      </c>
      <c r="H18" s="81"/>
      <c r="I18" s="67"/>
      <c r="K18" t="s">
        <v>19</v>
      </c>
    </row>
    <row r="19" ht="16.5">
      <c r="A19" s="81"/>
      <c r="B19" s="64"/>
      <c r="C19" s="82"/>
      <c r="D19" s="83"/>
      <c r="E19" s="76">
        <f t="shared" si="9"/>
        <v>0</v>
      </c>
      <c r="F19" s="77">
        <f t="shared" si="10"/>
        <v>0</v>
      </c>
      <c r="G19" s="78">
        <f t="shared" si="11"/>
        <v>0</v>
      </c>
      <c r="H19" s="81"/>
      <c r="I19" s="67"/>
    </row>
    <row r="20" ht="16.5">
      <c r="A20" s="81"/>
      <c r="B20" s="64"/>
      <c r="C20" s="82"/>
      <c r="D20" s="83"/>
      <c r="E20" s="76">
        <f t="shared" si="9"/>
        <v>0</v>
      </c>
      <c r="F20" s="77">
        <f t="shared" si="10"/>
        <v>0</v>
      </c>
      <c r="G20" s="78">
        <f t="shared" si="11"/>
        <v>0</v>
      </c>
      <c r="H20" s="81"/>
      <c r="I20" s="67"/>
    </row>
    <row r="21" ht="16.5">
      <c r="A21" s="81"/>
      <c r="B21" s="64"/>
      <c r="C21" s="82"/>
      <c r="D21" s="83"/>
      <c r="E21" s="76">
        <f t="shared" si="9"/>
        <v>0</v>
      </c>
      <c r="F21" s="77">
        <f t="shared" si="10"/>
        <v>0</v>
      </c>
      <c r="G21" s="78">
        <f t="shared" si="11"/>
        <v>0</v>
      </c>
      <c r="H21" s="81"/>
      <c r="I21" s="67"/>
    </row>
    <row r="22" ht="16.5">
      <c r="A22" s="81"/>
      <c r="B22" s="64"/>
      <c r="C22" s="82"/>
      <c r="D22" s="83"/>
      <c r="E22" s="76">
        <f t="shared" si="9"/>
        <v>0</v>
      </c>
      <c r="F22" s="77">
        <f t="shared" si="10"/>
        <v>0</v>
      </c>
      <c r="G22" s="78">
        <f t="shared" si="11"/>
        <v>0</v>
      </c>
      <c r="H22" s="81"/>
      <c r="I22" s="67"/>
    </row>
    <row r="23" ht="16.5">
      <c r="A23" s="84" t="s">
        <v>20</v>
      </c>
      <c r="B23" s="84"/>
      <c r="C23" s="85"/>
      <c r="D23" s="86"/>
      <c r="E23" s="87"/>
      <c r="F23" s="88">
        <f>SUM(F13:F22)</f>
        <v>0</v>
      </c>
      <c r="G23" s="87">
        <f>SUM(G13:G22)</f>
        <v>0</v>
      </c>
      <c r="H23" s="84"/>
      <c r="I23" s="67"/>
    </row>
    <row r="24" ht="16.5">
      <c r="A24" s="84" t="s">
        <v>21</v>
      </c>
      <c r="B24" s="89" t="e">
        <f>F23/F64*100</f>
        <v>#DIV/0!</v>
      </c>
      <c r="C24" s="90"/>
      <c r="D24" s="90"/>
      <c r="E24" s="90"/>
      <c r="F24" s="91"/>
      <c r="G24" s="87" t="s">
        <v>22</v>
      </c>
      <c r="H24" s="92" t="s">
        <v>23</v>
      </c>
      <c r="I24" s="67"/>
    </row>
    <row r="25" ht="16.5">
      <c r="A25" s="69" t="s">
        <v>24</v>
      </c>
      <c r="B25" s="70"/>
      <c r="C25" s="93"/>
      <c r="D25" s="94"/>
      <c r="E25" s="70"/>
      <c r="F25" s="94"/>
      <c r="G25" s="70"/>
      <c r="H25" s="70"/>
      <c r="I25" s="67"/>
    </row>
    <row r="26" ht="16.5">
      <c r="A26" s="72"/>
      <c r="B26" s="64"/>
      <c r="C26" s="82"/>
      <c r="D26" s="83"/>
      <c r="E26" s="64">
        <f t="shared" si="9"/>
        <v>0</v>
      </c>
      <c r="F26" s="95">
        <f t="shared" ref="F26:F35" si="12">C26*D26</f>
        <v>0</v>
      </c>
      <c r="G26" s="81">
        <f t="shared" ref="G26:G35" si="13">F26/655.957</f>
        <v>0</v>
      </c>
      <c r="H26" s="81"/>
      <c r="I26" s="67"/>
    </row>
    <row r="27" ht="16.5">
      <c r="A27" s="81"/>
      <c r="B27" s="64"/>
      <c r="C27" s="82"/>
      <c r="D27" s="83"/>
      <c r="E27" s="64">
        <f t="shared" si="9"/>
        <v>0</v>
      </c>
      <c r="F27" s="95">
        <f t="shared" si="12"/>
        <v>0</v>
      </c>
      <c r="G27" s="81">
        <f t="shared" si="13"/>
        <v>0</v>
      </c>
      <c r="H27" s="81"/>
      <c r="I27" s="67"/>
    </row>
    <row r="28" ht="16.5">
      <c r="A28" s="81"/>
      <c r="B28" s="64"/>
      <c r="C28" s="82"/>
      <c r="D28" s="83"/>
      <c r="E28" s="64">
        <f t="shared" si="9"/>
        <v>0</v>
      </c>
      <c r="F28" s="95">
        <f t="shared" si="12"/>
        <v>0</v>
      </c>
      <c r="G28" s="81">
        <f t="shared" si="13"/>
        <v>0</v>
      </c>
      <c r="H28" s="81"/>
      <c r="I28" s="67"/>
    </row>
    <row r="29" ht="16.5">
      <c r="A29" s="81"/>
      <c r="B29" s="64"/>
      <c r="C29" s="82"/>
      <c r="D29" s="83"/>
      <c r="E29" s="64">
        <f t="shared" si="9"/>
        <v>0</v>
      </c>
      <c r="F29" s="95">
        <f t="shared" si="12"/>
        <v>0</v>
      </c>
      <c r="G29" s="81">
        <f t="shared" si="13"/>
        <v>0</v>
      </c>
      <c r="H29" s="81"/>
      <c r="I29" s="67"/>
    </row>
    <row r="30" ht="16.5">
      <c r="A30" s="81"/>
      <c r="B30" s="64"/>
      <c r="C30" s="82"/>
      <c r="D30" s="83"/>
      <c r="E30" s="64">
        <f t="shared" si="9"/>
        <v>0</v>
      </c>
      <c r="F30" s="95">
        <f t="shared" si="12"/>
        <v>0</v>
      </c>
      <c r="G30" s="81">
        <f t="shared" si="13"/>
        <v>0</v>
      </c>
      <c r="H30" s="81"/>
      <c r="I30" s="67"/>
    </row>
    <row r="31" ht="16.5">
      <c r="A31" s="81"/>
      <c r="B31" s="64"/>
      <c r="C31" s="82"/>
      <c r="D31" s="83"/>
      <c r="E31" s="64">
        <f t="shared" si="9"/>
        <v>0</v>
      </c>
      <c r="F31" s="95">
        <f t="shared" si="12"/>
        <v>0</v>
      </c>
      <c r="G31" s="81">
        <f t="shared" si="13"/>
        <v>0</v>
      </c>
      <c r="H31" s="81"/>
      <c r="I31" s="67"/>
    </row>
    <row r="32" ht="16.5">
      <c r="A32" s="81"/>
      <c r="B32" s="64"/>
      <c r="C32" s="82"/>
      <c r="D32" s="83"/>
      <c r="E32" s="64">
        <f t="shared" si="9"/>
        <v>0</v>
      </c>
      <c r="F32" s="95">
        <f t="shared" si="12"/>
        <v>0</v>
      </c>
      <c r="G32" s="81">
        <f t="shared" si="13"/>
        <v>0</v>
      </c>
      <c r="H32" s="81"/>
      <c r="I32" s="67"/>
    </row>
    <row r="33" ht="16.5">
      <c r="A33" s="81"/>
      <c r="B33" s="64"/>
      <c r="C33" s="82"/>
      <c r="D33" s="83"/>
      <c r="E33" s="64">
        <f t="shared" si="9"/>
        <v>0</v>
      </c>
      <c r="F33" s="95">
        <f t="shared" si="12"/>
        <v>0</v>
      </c>
      <c r="G33" s="81">
        <f t="shared" si="13"/>
        <v>0</v>
      </c>
      <c r="H33" s="81"/>
      <c r="I33" s="67"/>
    </row>
    <row r="34" ht="16.5">
      <c r="A34" s="81"/>
      <c r="B34" s="64"/>
      <c r="C34" s="82"/>
      <c r="D34" s="83"/>
      <c r="E34" s="64">
        <f t="shared" si="9"/>
        <v>0</v>
      </c>
      <c r="F34" s="95">
        <f t="shared" si="12"/>
        <v>0</v>
      </c>
      <c r="G34" s="81">
        <f t="shared" si="13"/>
        <v>0</v>
      </c>
      <c r="H34" s="81"/>
      <c r="I34" s="67"/>
    </row>
    <row r="35" ht="16.5">
      <c r="A35" s="81"/>
      <c r="B35" s="64"/>
      <c r="C35" s="82"/>
      <c r="D35" s="83"/>
      <c r="E35" s="64">
        <f t="shared" si="9"/>
        <v>0</v>
      </c>
      <c r="F35" s="95">
        <f t="shared" si="12"/>
        <v>0</v>
      </c>
      <c r="G35" s="81">
        <f t="shared" si="13"/>
        <v>0</v>
      </c>
      <c r="H35" s="81"/>
      <c r="I35" s="67"/>
    </row>
    <row r="36" ht="16.5">
      <c r="A36" s="84" t="s">
        <v>28</v>
      </c>
      <c r="B36" s="96"/>
      <c r="C36" s="97"/>
      <c r="D36" s="98"/>
      <c r="E36" s="96"/>
      <c r="F36" s="86">
        <f>SUM(F26:F35)</f>
        <v>0</v>
      </c>
      <c r="G36" s="84">
        <f>SUM(G26:G35)</f>
        <v>0</v>
      </c>
      <c r="H36" s="96"/>
      <c r="I36" s="67"/>
    </row>
    <row r="37" ht="16.5">
      <c r="A37" s="84" t="s">
        <v>29</v>
      </c>
      <c r="B37" s="89" t="e">
        <f>F36/F64*100</f>
        <v>#DIV/0!</v>
      </c>
      <c r="C37" s="90"/>
      <c r="D37" s="90"/>
      <c r="E37" s="90"/>
      <c r="F37" s="91"/>
      <c r="G37" s="84" t="s">
        <v>22</v>
      </c>
      <c r="H37" s="92" t="s">
        <v>23</v>
      </c>
      <c r="I37" s="67"/>
    </row>
    <row r="38" ht="16.5">
      <c r="A38" s="69" t="s">
        <v>30</v>
      </c>
      <c r="B38" s="70"/>
      <c r="C38" s="93"/>
      <c r="D38" s="94"/>
      <c r="E38" s="70"/>
      <c r="F38" s="94"/>
      <c r="G38" s="70"/>
      <c r="H38" s="70"/>
      <c r="I38" s="67"/>
    </row>
    <row r="39" ht="16.5">
      <c r="A39" s="72"/>
      <c r="B39" s="64"/>
      <c r="C39" s="82"/>
      <c r="D39" s="83"/>
      <c r="E39" s="64">
        <f t="shared" si="9"/>
        <v>0</v>
      </c>
      <c r="F39" s="95">
        <f t="shared" ref="F39:F48" si="14">C39*D39</f>
        <v>0</v>
      </c>
      <c r="G39" s="81">
        <f t="shared" ref="G39:G48" si="15">F39/655.957</f>
        <v>0</v>
      </c>
      <c r="H39" s="81"/>
      <c r="I39" s="67"/>
    </row>
    <row r="40" ht="16.5">
      <c r="A40" s="81"/>
      <c r="B40" s="64"/>
      <c r="C40" s="82"/>
      <c r="D40" s="83"/>
      <c r="E40" s="64">
        <f t="shared" si="9"/>
        <v>0</v>
      </c>
      <c r="F40" s="95">
        <f t="shared" si="14"/>
        <v>0</v>
      </c>
      <c r="G40" s="81">
        <f t="shared" si="15"/>
        <v>0</v>
      </c>
      <c r="H40" s="81"/>
      <c r="I40" s="67"/>
    </row>
    <row r="41" ht="16.5">
      <c r="A41" s="81"/>
      <c r="B41" s="64"/>
      <c r="C41" s="82"/>
      <c r="D41" s="83"/>
      <c r="E41" s="64">
        <f t="shared" si="9"/>
        <v>0</v>
      </c>
      <c r="F41" s="95">
        <f t="shared" si="14"/>
        <v>0</v>
      </c>
      <c r="G41" s="81">
        <f t="shared" si="15"/>
        <v>0</v>
      </c>
      <c r="H41" s="81"/>
      <c r="I41" s="67"/>
    </row>
    <row r="42" ht="16.5">
      <c r="A42" s="81"/>
      <c r="B42" s="64"/>
      <c r="C42" s="82"/>
      <c r="D42" s="83"/>
      <c r="E42" s="64">
        <f t="shared" si="9"/>
        <v>0</v>
      </c>
      <c r="F42" s="95">
        <f t="shared" si="14"/>
        <v>0</v>
      </c>
      <c r="G42" s="81">
        <f t="shared" si="15"/>
        <v>0</v>
      </c>
      <c r="H42" s="81"/>
      <c r="I42" s="67"/>
    </row>
    <row r="43" ht="16.5">
      <c r="A43" s="81"/>
      <c r="B43" s="64"/>
      <c r="C43" s="82"/>
      <c r="D43" s="83"/>
      <c r="E43" s="64">
        <f t="shared" si="9"/>
        <v>0</v>
      </c>
      <c r="F43" s="95">
        <f t="shared" si="14"/>
        <v>0</v>
      </c>
      <c r="G43" s="81">
        <f t="shared" si="15"/>
        <v>0</v>
      </c>
      <c r="H43" s="81"/>
      <c r="I43" s="67"/>
    </row>
    <row r="44" ht="16.5">
      <c r="A44" s="81"/>
      <c r="B44" s="64"/>
      <c r="C44" s="82"/>
      <c r="D44" s="83"/>
      <c r="E44" s="64">
        <f t="shared" si="9"/>
        <v>0</v>
      </c>
      <c r="F44" s="95">
        <f t="shared" si="14"/>
        <v>0</v>
      </c>
      <c r="G44" s="81">
        <f t="shared" si="15"/>
        <v>0</v>
      </c>
      <c r="H44" s="81"/>
      <c r="I44" s="67"/>
    </row>
    <row r="45" ht="16.5">
      <c r="A45" s="81"/>
      <c r="B45" s="64"/>
      <c r="C45" s="82"/>
      <c r="D45" s="83"/>
      <c r="E45" s="64">
        <f t="shared" si="9"/>
        <v>0</v>
      </c>
      <c r="F45" s="95">
        <f t="shared" si="14"/>
        <v>0</v>
      </c>
      <c r="G45" s="81">
        <f t="shared" si="15"/>
        <v>0</v>
      </c>
      <c r="H45" s="81"/>
      <c r="I45" s="67"/>
    </row>
    <row r="46" ht="16.5">
      <c r="A46" s="81"/>
      <c r="B46" s="64"/>
      <c r="C46" s="82"/>
      <c r="D46" s="83"/>
      <c r="E46" s="64">
        <f t="shared" si="9"/>
        <v>0</v>
      </c>
      <c r="F46" s="95">
        <f t="shared" si="14"/>
        <v>0</v>
      </c>
      <c r="G46" s="81">
        <f t="shared" si="15"/>
        <v>0</v>
      </c>
      <c r="H46" s="81"/>
      <c r="I46" s="67"/>
    </row>
    <row r="47" ht="16.5">
      <c r="A47" s="81"/>
      <c r="B47" s="64"/>
      <c r="C47" s="82"/>
      <c r="D47" s="83"/>
      <c r="E47" s="64">
        <f t="shared" si="9"/>
        <v>0</v>
      </c>
      <c r="F47" s="95">
        <f t="shared" si="14"/>
        <v>0</v>
      </c>
      <c r="G47" s="81">
        <f t="shared" si="15"/>
        <v>0</v>
      </c>
      <c r="H47" s="81"/>
      <c r="I47" s="67"/>
    </row>
    <row r="48" ht="16.5">
      <c r="A48" s="81"/>
      <c r="B48" s="64"/>
      <c r="C48" s="82"/>
      <c r="D48" s="83"/>
      <c r="E48" s="64">
        <f t="shared" si="9"/>
        <v>0</v>
      </c>
      <c r="F48" s="95">
        <f t="shared" si="14"/>
        <v>0</v>
      </c>
      <c r="G48" s="81">
        <f t="shared" si="15"/>
        <v>0</v>
      </c>
      <c r="H48" s="81"/>
      <c r="I48" s="67"/>
    </row>
    <row r="49" ht="16.5">
      <c r="A49" s="84" t="s">
        <v>34</v>
      </c>
      <c r="B49" s="96"/>
      <c r="C49" s="97"/>
      <c r="D49" s="98"/>
      <c r="E49" s="96"/>
      <c r="F49" s="86">
        <f>SUM(F39:F48)</f>
        <v>0</v>
      </c>
      <c r="G49" s="84">
        <f>SUM(G39:G48)</f>
        <v>0</v>
      </c>
      <c r="H49" s="96"/>
      <c r="I49" s="67"/>
    </row>
    <row r="50" ht="16.5">
      <c r="A50" s="99" t="s">
        <v>35</v>
      </c>
      <c r="B50" s="100" t="e">
        <f>F49/F64*100</f>
        <v>#DIV/0!</v>
      </c>
      <c r="C50" s="101"/>
      <c r="D50" s="101"/>
      <c r="E50" s="101"/>
      <c r="F50" s="102"/>
      <c r="G50" s="99" t="s">
        <v>22</v>
      </c>
      <c r="H50" s="103" t="s">
        <v>23</v>
      </c>
      <c r="I50" s="67"/>
    </row>
    <row r="51" ht="16.5">
      <c r="A51" s="69" t="s">
        <v>36</v>
      </c>
      <c r="B51" s="70"/>
      <c r="C51" s="93"/>
      <c r="D51" s="94"/>
      <c r="E51" s="70"/>
      <c r="F51" s="94"/>
      <c r="G51" s="70"/>
      <c r="H51" s="70"/>
      <c r="I51" s="67"/>
    </row>
    <row r="52" ht="16.5">
      <c r="A52" s="72"/>
      <c r="B52" s="64"/>
      <c r="C52" s="82"/>
      <c r="D52" s="83"/>
      <c r="E52" s="64">
        <f t="shared" si="9"/>
        <v>0</v>
      </c>
      <c r="F52" s="95">
        <f t="shared" ref="F52:F61" si="16">C52*D52</f>
        <v>0</v>
      </c>
      <c r="G52" s="81">
        <f t="shared" ref="G52:G61" si="17">F52/655.957</f>
        <v>0</v>
      </c>
      <c r="H52" s="81"/>
      <c r="I52" s="67"/>
    </row>
    <row r="53" ht="16.5">
      <c r="A53" s="81"/>
      <c r="B53" s="64"/>
      <c r="C53" s="82"/>
      <c r="D53" s="83"/>
      <c r="E53" s="64">
        <f t="shared" si="9"/>
        <v>0</v>
      </c>
      <c r="F53" s="95">
        <f t="shared" si="16"/>
        <v>0</v>
      </c>
      <c r="G53" s="81">
        <f t="shared" si="17"/>
        <v>0</v>
      </c>
      <c r="H53" s="81"/>
      <c r="I53" s="67"/>
    </row>
    <row r="54" ht="16.5">
      <c r="A54" s="81"/>
      <c r="B54" s="64"/>
      <c r="C54" s="82"/>
      <c r="D54" s="83"/>
      <c r="E54" s="64">
        <f t="shared" si="9"/>
        <v>0</v>
      </c>
      <c r="F54" s="95">
        <f t="shared" si="16"/>
        <v>0</v>
      </c>
      <c r="G54" s="81">
        <f t="shared" si="17"/>
        <v>0</v>
      </c>
      <c r="H54" s="81"/>
      <c r="I54" s="67"/>
    </row>
    <row r="55" ht="16.5">
      <c r="A55" s="81"/>
      <c r="B55" s="64"/>
      <c r="C55" s="82"/>
      <c r="D55" s="83"/>
      <c r="E55" s="64">
        <f t="shared" si="9"/>
        <v>0</v>
      </c>
      <c r="F55" s="95">
        <f t="shared" si="16"/>
        <v>0</v>
      </c>
      <c r="G55" s="81">
        <f t="shared" si="17"/>
        <v>0</v>
      </c>
      <c r="H55" s="81"/>
      <c r="I55" s="67"/>
    </row>
    <row r="56" ht="16.5">
      <c r="A56" s="81"/>
      <c r="B56" s="64"/>
      <c r="C56" s="82"/>
      <c r="D56" s="83"/>
      <c r="E56" s="64">
        <f t="shared" si="9"/>
        <v>0</v>
      </c>
      <c r="F56" s="95">
        <f t="shared" si="16"/>
        <v>0</v>
      </c>
      <c r="G56" s="81">
        <f t="shared" si="17"/>
        <v>0</v>
      </c>
      <c r="H56" s="81"/>
      <c r="I56" s="67"/>
    </row>
    <row r="57" ht="16.5">
      <c r="A57" s="81"/>
      <c r="B57" s="64"/>
      <c r="C57" s="82"/>
      <c r="D57" s="83"/>
      <c r="E57" s="64">
        <f t="shared" si="9"/>
        <v>0</v>
      </c>
      <c r="F57" s="95">
        <f t="shared" si="16"/>
        <v>0</v>
      </c>
      <c r="G57" s="81">
        <f t="shared" si="17"/>
        <v>0</v>
      </c>
      <c r="H57" s="81"/>
      <c r="I57" s="67"/>
    </row>
    <row r="58" ht="16.5">
      <c r="A58" s="81"/>
      <c r="B58" s="64"/>
      <c r="C58" s="82"/>
      <c r="D58" s="83"/>
      <c r="E58" s="64">
        <f t="shared" si="9"/>
        <v>0</v>
      </c>
      <c r="F58" s="95">
        <f t="shared" si="16"/>
        <v>0</v>
      </c>
      <c r="G58" s="81">
        <f t="shared" si="17"/>
        <v>0</v>
      </c>
      <c r="H58" s="81"/>
      <c r="I58" s="67"/>
    </row>
    <row r="59" ht="16.5">
      <c r="A59" s="81"/>
      <c r="B59" s="64"/>
      <c r="C59" s="82"/>
      <c r="D59" s="83"/>
      <c r="E59" s="64">
        <f t="shared" si="9"/>
        <v>0</v>
      </c>
      <c r="F59" s="95">
        <f t="shared" si="16"/>
        <v>0</v>
      </c>
      <c r="G59" s="81">
        <f t="shared" si="17"/>
        <v>0</v>
      </c>
      <c r="H59" s="81"/>
      <c r="I59" s="67"/>
    </row>
    <row r="60" ht="16.5">
      <c r="A60" s="81"/>
      <c r="B60" s="64"/>
      <c r="C60" s="82"/>
      <c r="D60" s="83"/>
      <c r="E60" s="64">
        <f t="shared" si="9"/>
        <v>0</v>
      </c>
      <c r="F60" s="95">
        <f t="shared" si="16"/>
        <v>0</v>
      </c>
      <c r="G60" s="81">
        <f t="shared" si="17"/>
        <v>0</v>
      </c>
      <c r="H60" s="81"/>
      <c r="I60" s="67"/>
    </row>
    <row r="61" ht="16.5">
      <c r="A61" s="81"/>
      <c r="B61" s="64"/>
      <c r="C61" s="82"/>
      <c r="D61" s="83"/>
      <c r="E61" s="64">
        <f t="shared" si="9"/>
        <v>0</v>
      </c>
      <c r="F61" s="95">
        <f t="shared" si="16"/>
        <v>0</v>
      </c>
      <c r="G61" s="81">
        <f t="shared" si="17"/>
        <v>0</v>
      </c>
      <c r="H61" s="81"/>
      <c r="I61" s="67"/>
    </row>
    <row r="62" ht="16.5">
      <c r="A62" s="84" t="s">
        <v>40</v>
      </c>
      <c r="B62" s="96"/>
      <c r="C62" s="97"/>
      <c r="D62" s="98"/>
      <c r="E62" s="96"/>
      <c r="F62" s="86">
        <f>SUM(F52:F61)</f>
        <v>0</v>
      </c>
      <c r="G62" s="84">
        <f>SUM(G52:G61)</f>
        <v>0</v>
      </c>
      <c r="H62" s="96"/>
      <c r="I62" s="67"/>
    </row>
    <row r="63" ht="16.5">
      <c r="A63" s="84" t="s">
        <v>41</v>
      </c>
      <c r="B63" s="89" t="e">
        <f>F62/F64*100</f>
        <v>#DIV/0!</v>
      </c>
      <c r="C63" s="90"/>
      <c r="D63" s="90"/>
      <c r="E63" s="90"/>
      <c r="F63" s="91"/>
      <c r="G63" s="84" t="s">
        <v>22</v>
      </c>
      <c r="H63" s="92" t="s">
        <v>23</v>
      </c>
      <c r="I63" s="67"/>
    </row>
    <row r="64" ht="16.5">
      <c r="A64" s="104" t="s">
        <v>42</v>
      </c>
      <c r="B64" s="105"/>
      <c r="C64" s="106"/>
      <c r="D64" s="107"/>
      <c r="E64" s="105"/>
      <c r="F64" s="108">
        <f>SUM(F23+F36+F49+F62)</f>
        <v>0</v>
      </c>
      <c r="G64" s="104">
        <f>G23+G36+G49+G62</f>
        <v>0</v>
      </c>
      <c r="H64" s="105"/>
      <c r="I64" s="67"/>
    </row>
    <row r="65" ht="16.5">
      <c r="A65" s="66"/>
      <c r="B65" s="66"/>
      <c r="C65" s="66"/>
      <c r="D65" s="66"/>
      <c r="E65" s="66"/>
      <c r="F65" s="66"/>
      <c r="G65" s="66"/>
      <c r="H65" s="66"/>
      <c r="I65" s="67"/>
    </row>
    <row r="66" ht="16.5">
      <c r="A66" s="66"/>
      <c r="B66" s="66"/>
      <c r="C66" s="66"/>
      <c r="D66" s="66"/>
      <c r="E66" s="66"/>
      <c r="F66" s="66"/>
      <c r="G66" s="66"/>
      <c r="H66" s="66"/>
      <c r="I66" s="67"/>
    </row>
    <row r="67" ht="16.5">
      <c r="A67" s="66"/>
      <c r="B67" s="66"/>
      <c r="C67" s="66"/>
      <c r="D67" s="66"/>
      <c r="E67" s="66"/>
      <c r="F67" s="66"/>
      <c r="G67" s="66"/>
      <c r="H67" s="66"/>
      <c r="I67" s="67"/>
    </row>
    <row r="68" ht="16.5">
      <c r="A68" s="66"/>
      <c r="B68" s="66"/>
      <c r="C68" s="66"/>
      <c r="D68" s="109"/>
      <c r="E68" s="66"/>
      <c r="F68" s="66"/>
      <c r="G68" s="66"/>
      <c r="H68" s="66"/>
      <c r="I68" s="67"/>
    </row>
  </sheetData>
  <mergeCells count="10">
    <mergeCell ref="A2:H2"/>
    <mergeCell ref="B4:H4"/>
    <mergeCell ref="B5:H5"/>
    <mergeCell ref="B6:H6"/>
    <mergeCell ref="B7:H7"/>
    <mergeCell ref="A9:H9"/>
    <mergeCell ref="B24:F24"/>
    <mergeCell ref="B37:F37"/>
    <mergeCell ref="B50:F50"/>
    <mergeCell ref="B63:F63"/>
  </mergeCells>
  <printOptions headings="0" gridLines="0"/>
  <pageMargins left="0.69999999999999996" right="0.69999999999999996" top="0.75" bottom="0.75" header="0.29999999999999999" footer="0.29999999999999999"/>
  <pageSetup paperSize="9" scale="100" fitToWidth="1" fitToHeight="1" pageOrder="downThenOver" orientation="portrait" usePrinterDefaults="1" blackAndWhite="0" draft="0" cellComments="none" useFirstPageNumber="0" errors="displayed" horizontalDpi="600" verticalDpi="600" copies="1"/>
  <headerFooter/>
</worksheet>
</file>

<file path=docProps/app.xml><?xml version="1.0" encoding="utf-8"?>
<Properties xmlns="http://schemas.openxmlformats.org/officeDocument/2006/extended-properties" xmlns:vt="http://schemas.openxmlformats.org/officeDocument/2006/docPropsVTypes">
  <Application>onlyoffice/8.2.2.22</Application>
  <DocSecurity>0</DocSecurity>
  <ScaleCrop>0</ScaleCrop>
  <HeadingPairs>
    <vt:vector size="0" baseType="variant"/>
  </HeadingPairs>
  <TitlesOfParts>
    <vt:vector size="0" baseType="lpstr"/>
  </TitlesOfParts>
  <Company/>
  <LinksUpToDate>0</LinksUpToDate>
  <SharedDoc>0</SharedDoc>
  <HyperlinksChanged>0</HyperlinksChanged>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Stage PDH</dc:creator>
  <cp:lastModifiedBy>Léo ZANNIER</cp:lastModifiedBy>
  <cp:revision>7</cp:revision>
  <dcterms:created xsi:type="dcterms:W3CDTF">2024-11-26T15:18:52Z</dcterms:created>
  <dcterms:modified xsi:type="dcterms:W3CDTF">2025-01-16T13:38:57Z</dcterms:modified>
</cp:coreProperties>
</file>