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https://drcngo.sharepoint.com/sites/RO03-VEN_EF-WS/Purchase Agreements/Open Agreements/PA-VEN-0000-ITB-VEN-000621 Transporte CUP/2. Solicitation Documents/"/>
    </mc:Choice>
  </mc:AlternateContent>
  <xr:revisionPtr revIDLastSave="1139" documentId="8_{A642B123-7459-4D2B-B7C8-F1DC135A2972}" xr6:coauthVersionLast="47" xr6:coauthVersionMax="47" xr10:uidLastSave="{5FDCD33C-E671-41A9-AC5B-0B4D495746BC}"/>
  <bookViews>
    <workbookView xWindow="-110" yWindow="-110" windowWidth="19420" windowHeight="10420" xr2:uid="{00000000-000D-0000-FFFF-FFFF00000000}"/>
  </bookViews>
  <sheets>
    <sheet name="Anexo A.2 Oferta Económica" sheetId="8" r:id="rId1"/>
    <sheet name="Anexo A.1 Oferta Técnica" sheetId="10" r:id="rId2"/>
    <sheet name="Hoja1" sheetId="9" state="hidden" r:id="rId3"/>
  </sheets>
  <definedNames>
    <definedName name="Delivery_terms">#REF!</definedName>
    <definedName name="Tiempo_de_entrega_tras_PO">#REF!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4" i="10" l="1"/>
  <c r="H62" i="10"/>
  <c r="D62" i="10"/>
  <c r="G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11" i="10"/>
  <c r="H10" i="10"/>
  <c r="H9" i="10"/>
  <c r="H8" i="10"/>
  <c r="H7" i="10"/>
  <c r="H6" i="10"/>
  <c r="H5" i="10"/>
  <c r="H57" i="8"/>
  <c r="H58" i="8"/>
  <c r="H49" i="8"/>
  <c r="H50" i="8"/>
  <c r="H51" i="8"/>
  <c r="H52" i="8"/>
  <c r="H55" i="8"/>
  <c r="H56" i="8"/>
  <c r="H53" i="8"/>
  <c r="H54" i="8"/>
  <c r="H59" i="8"/>
  <c r="H48" i="8"/>
  <c r="H27" i="8"/>
  <c r="H28" i="8"/>
  <c r="H29" i="8"/>
  <c r="H30" i="8"/>
  <c r="H31" i="8"/>
  <c r="H32" i="8"/>
  <c r="H33" i="8"/>
  <c r="H34" i="8"/>
  <c r="H35" i="8"/>
  <c r="H36" i="8"/>
  <c r="H37" i="8"/>
  <c r="H38" i="8"/>
  <c r="H39" i="8"/>
  <c r="H40" i="8"/>
  <c r="H41" i="8"/>
  <c r="H42" i="8"/>
  <c r="H43" i="8"/>
  <c r="H44" i="8"/>
  <c r="H60" i="8"/>
  <c r="H46" i="8"/>
  <c r="H45" i="8"/>
  <c r="H8" i="8"/>
  <c r="H9" i="8"/>
  <c r="H10" i="8"/>
  <c r="H11" i="8"/>
  <c r="H12" i="8"/>
  <c r="H13" i="8"/>
  <c r="H14" i="8"/>
  <c r="H15" i="8"/>
  <c r="H16" i="8"/>
  <c r="H17" i="8"/>
  <c r="H18" i="8"/>
  <c r="H19" i="8"/>
  <c r="H20" i="8"/>
  <c r="H21" i="8"/>
  <c r="H22" i="8"/>
  <c r="H23" i="8"/>
  <c r="H24" i="8"/>
  <c r="H25" i="8"/>
  <c r="H26" i="8"/>
  <c r="H47" i="8"/>
  <c r="D62" i="8"/>
  <c r="G61" i="8"/>
  <c r="H7" i="8"/>
  <c r="H6" i="8"/>
  <c r="H5" i="8"/>
  <c r="H62" i="8" l="1"/>
  <c r="H64" i="8" s="1"/>
</calcChain>
</file>

<file path=xl/sharedStrings.xml><?xml version="1.0" encoding="utf-8"?>
<sst xmlns="http://schemas.openxmlformats.org/spreadsheetml/2006/main" count="308" uniqueCount="151">
  <si>
    <t>Espacio para el DRC</t>
  </si>
  <si>
    <t>#</t>
  </si>
  <si>
    <t>Ítem/Elemento Requerido</t>
  </si>
  <si>
    <t>Especificación</t>
  </si>
  <si>
    <t>Tiempo de entrega ofrecido (días después de la emisión de la Orden de Compra):</t>
  </si>
  <si>
    <t>Términos de entrega requeridos (Agregue Incoterms si es necesario):</t>
  </si>
  <si>
    <t>DDP, INCOTERMS</t>
  </si>
  <si>
    <t>Términos de entrega requeridos (Debe incluir Incoterms):</t>
  </si>
  <si>
    <t>Destino de la Entrega ofrecido:</t>
  </si>
  <si>
    <t>Validez mínima de la oferta requerida:</t>
  </si>
  <si>
    <t>Validez de la oferta ofrecida:</t>
  </si>
  <si>
    <t>Nombre de la Compañía:</t>
  </si>
  <si>
    <t>Firma de un representante de la compañía debidamente autorizado:</t>
  </si>
  <si>
    <t>Cargo:</t>
  </si>
  <si>
    <t>Nombre en Letras:</t>
  </si>
  <si>
    <t>Sello de la compañía</t>
  </si>
  <si>
    <t>Anexo A.2 
Oferta Económica</t>
  </si>
  <si>
    <t>Espacio para el Oferente</t>
  </si>
  <si>
    <t>Cantidad ofrecida</t>
  </si>
  <si>
    <t>Valor Total</t>
  </si>
  <si>
    <t>Subtotal</t>
  </si>
  <si>
    <t>Tiempo de entrega requerido (días después de la emisión del contrato de servicio):</t>
  </si>
  <si>
    <t>Destino de la Entrega requerido:</t>
  </si>
  <si>
    <t>Moneda de la licitación:</t>
  </si>
  <si>
    <t>USD, Dólares Estadounidenses</t>
  </si>
  <si>
    <t>Fecha:</t>
  </si>
  <si>
    <t>Costos adicionales (Por favor especificar)</t>
  </si>
  <si>
    <t xml:space="preserve">Cantidad Mínima Requerida 1era Tanda de Entrega
</t>
  </si>
  <si>
    <t>ANEXO A.2 DRC FORMATO OFERTA ECONÓMICA PARA BIENES Y SERVICIOS</t>
  </si>
  <si>
    <t xml:space="preserve">Subtotal </t>
  </si>
  <si>
    <t>01-02-2025 al 31-01-2026</t>
  </si>
  <si>
    <r>
      <t xml:space="preserve">N/A </t>
    </r>
    <r>
      <rPr>
        <sz val="10"/>
        <color rgb="FFFF0000"/>
        <rFont val="Calibri"/>
        <family val="2"/>
      </rPr>
      <t>Especicar  cuando DRC va enviar el cuadro de planificacio de rutas para la solitud de los traslados.</t>
    </r>
  </si>
  <si>
    <t>1 año</t>
  </si>
  <si>
    <t>Traslado Carúpano, Estado Sucre- Cumana, Estado Sucre</t>
  </si>
  <si>
    <t>Servicio de Traslado Carúpano, Estado Sucre- Cumana, Estado Sucre. Carro Tipo de Sedan o Camioneta</t>
  </si>
  <si>
    <t>Traslado Carúpano, Estado Sucre- Barcelona, Estado Anzoategui</t>
  </si>
  <si>
    <t>Servicio de Traslado Carúpano, Estado Sucre- Barcelona, Estado Anzoategui. Carro Tipo Sedan o Camioneta</t>
  </si>
  <si>
    <t>Traslado Carúpano, Estado Sucre- Maturin, Estado Monagas</t>
  </si>
  <si>
    <t>Servicio de Traslado Carúpano, Estado Sucre- Maturin, Estado Monagas. Carro Tipo Sedan o Camioneta</t>
  </si>
  <si>
    <t>Traslado Carúpano – Altamira- 5 de Julio (Bermúdez)</t>
  </si>
  <si>
    <t>Servicio de Traslado Carúpano – Altamira- 5 de Julio (Bermúdez). Carro Tipo Sedan</t>
  </si>
  <si>
    <t>Traslado Carúpano - Chacaracual (Arismendi)</t>
  </si>
  <si>
    <t>Servicio de Traslado Carúpano - Chacaracual (Arismendi). Carro Tipo Sedan o Camioneta.</t>
  </si>
  <si>
    <t>Traslado Carúpano- Medina (Arismendi)</t>
  </si>
  <si>
    <t>Servicio de Traslado Carúpano- Medina (Arismendi). Carro Tipo 4X4.</t>
  </si>
  <si>
    <t>Traslado Carúpano- Puy Puy (Arismendi)</t>
  </si>
  <si>
    <t>Servicio de Traslado Carúpano- Puy Puy (Arismendi). Carro Tipo 4x4.</t>
  </si>
  <si>
    <t>Traslado Carúpano- Chacaracual ( Arismendi)</t>
  </si>
  <si>
    <t>Servicio de Traslado Carúpano- Chacaracual ( Arismendi). Carro Tipo Sedan o Camioneta.</t>
  </si>
  <si>
    <t>Traslado Carúpano- Río Caribe (Arismendi)</t>
  </si>
  <si>
    <t>Servicio de Traslado Carúpano- Río Caribe (Arismendi). Carro Tipo Sedan o Camioneta.</t>
  </si>
  <si>
    <t>Traslado Carúpano- El Morro - Mauraquito (Arismendi)</t>
  </si>
  <si>
    <t>Traslado Carúpano- Chaguarama Sotillo (Arismendi)</t>
  </si>
  <si>
    <t>Servicio de Traslado Carúpano- El Morro - Mauraquito (Arismendi). Carro Tipo Sedan o Camioneta.</t>
  </si>
  <si>
    <t>Servicio de Traslado Carúpano- Chaguarama Sotillo (Arismendi). Carro Tipo Sedan o Camioneta.</t>
  </si>
  <si>
    <t>Traslado Carúpano- Sj De Unare (Arismendi)</t>
  </si>
  <si>
    <t>Traslado Carúpano- Sj De Las Galdonas (Arismendi)</t>
  </si>
  <si>
    <t>Servicio de Traslado Carúpano- Sj De Unare (Arismendi).  Carro Tipo Sedan o Camioneta.</t>
  </si>
  <si>
    <t>Servicio de Traslado Carúpano- Sj De Las Galdonas (Arismendi).  Carro Tipo Sedan o Camioneta.</t>
  </si>
  <si>
    <t>Traslado Carúpano- Tunapuicito (Benitez)</t>
  </si>
  <si>
    <t>Traslado Carúpano- Guaraunos (Benitez)</t>
  </si>
  <si>
    <t>Traslado Carúpano- Guariquen (Benitez)</t>
  </si>
  <si>
    <t>Servicio de Traslado Carúpano- Tunapuicito (Benitez). Carro Tipo Sedan o Camioneta.</t>
  </si>
  <si>
    <t>Servicio de Traslado Carúpano- Guariquen (Benitez). Carro Tipo Sedan o Camioneta.</t>
  </si>
  <si>
    <t>Servicio de Traslado Carúpano- Guaraunos (Benitez). Carro Tipo Sedan o Camioneta.</t>
  </si>
  <si>
    <t>Traslado Carúpano- Guayana Abajo (Benitez)</t>
  </si>
  <si>
    <t>Traslado Carúpano- Pomarrosa (Benitez)</t>
  </si>
  <si>
    <t>Traslado Carúpano- Qda De Monos (Benitez)</t>
  </si>
  <si>
    <t>Servicio de Traslado Carúpano- Guayana Abajo (Benitez). Carro Tipo Sedan o Camioneta.</t>
  </si>
  <si>
    <t>Servicio de Traslado Carúpano- Pomarrosa (Benitez). Carro Tipo Sedan o Camioneta.</t>
  </si>
  <si>
    <t>Servicio de Traslado Carúpano- Qda De Monos (Benitez). Carro Tipo Sedan o Camioneta.</t>
  </si>
  <si>
    <t>Traslado Carúpano - El Pilar(Benitez)</t>
  </si>
  <si>
    <t>Traslado Carúpano- Caño De Ajíes (Benitez)</t>
  </si>
  <si>
    <t>Traslado Carúpano- El Rincon (Benitez)</t>
  </si>
  <si>
    <t>Servicio de Traslado Carúpano - El Pilar(Benitez). Carro Tipo Sedan o Camioneta.</t>
  </si>
  <si>
    <t>Servicio de Traslado Carúpano- Caño De Ajíes (Benitez). Carro Tipo Sedan o Camioneta.</t>
  </si>
  <si>
    <t>Servicio de Traslado Carúpano- El Rincon (Benitez). Carro Tipo Sedan o Camioneta.</t>
  </si>
  <si>
    <t>Traslado Carúpano - Yaguaraparo(Cajigal)</t>
  </si>
  <si>
    <t>Traslado Carúpano- Alto Musio Pablo (Cajigal)</t>
  </si>
  <si>
    <t>Traslado Carúpano- Cachipal (Cajigal)</t>
  </si>
  <si>
    <t>Traslado Carúpano- Chorochoro (Cajigal)</t>
  </si>
  <si>
    <t>Servicio de Traslado Carúpano - Yaguaraparo(Cajigal). Carro Tipo Sedan o Camioneta.</t>
  </si>
  <si>
    <t>Servicio de Traslado Carúpano- Alto Musio Pablo (Cajigal). Carro Tipo Sedan o Camioneta.</t>
  </si>
  <si>
    <t>Servicio de Traslado Carúpano- Cachipal (Cajigal). Carro Tipo Sedan o Camioneta.</t>
  </si>
  <si>
    <t>Servicio de Traslado Carúpano- Chorochoro (Cajigal). Carro Tipo Sedan o Camioneta.</t>
  </si>
  <si>
    <t>Traslado Carúpano- El Paujil (Cajigal)</t>
  </si>
  <si>
    <t>Traslado Carúpano- Qda De La Niña (Cajigal)</t>
  </si>
  <si>
    <t>Traslado Carúpano- Qda Seca (Cajigal)</t>
  </si>
  <si>
    <t>Traslado Carúpano- Siete Bocas (Cajigal)</t>
  </si>
  <si>
    <t>Servicio de Traslado Carúpano- El Paujil (Cajigal). Carro Tipo Sedan o Camioneta.</t>
  </si>
  <si>
    <t>Servicio de Traslado Carúpano- Qda De La Niña (Cajigal). Carro Tipo Sedan o Camioneta.</t>
  </si>
  <si>
    <t>Servicio de Traslado Carúpano- Qda Seca (Cajigal). Carro Tipo Sedan o Camioneta.</t>
  </si>
  <si>
    <t>Servicio de Traslado Carúpano- Siete Bocas (Cajigal). Carro Tipo Sedan o Camioneta.</t>
  </si>
  <si>
    <t>Traslados Carúpano - Tunapuy(Libertador)</t>
  </si>
  <si>
    <t>Traslado Carúpano- Cangrejal (Libertador)</t>
  </si>
  <si>
    <t>Traslado Carúpano- Las Cumbres (Libertador)</t>
  </si>
  <si>
    <t>Servicio de Traslados Carúpano - Tunapuy(Libertador).  Carro Tipo Sedan o Camioneta.</t>
  </si>
  <si>
    <t>Servicio de Traslado Carúpano- Cangrejal (Libertador).  Carro Tipo Sedan o Camioneta.</t>
  </si>
  <si>
    <t>Servicio de Traslado Carúpano- Las Cumbres (Libertador).  Carro Tipo Sedan o Camioneta.</t>
  </si>
  <si>
    <t>Traslados Carúpano- Campo Claro (Mariño)</t>
  </si>
  <si>
    <t>Traslado Carúpano- Concepción (Mariño)</t>
  </si>
  <si>
    <t>Traslado Carúpano- Irapa (Mariño)</t>
  </si>
  <si>
    <t>Traslado Carúpano- Río Gde Arriba (Mariño)</t>
  </si>
  <si>
    <t>Traslado Carúpano- San Antonio De Irapa (Mariño)</t>
  </si>
  <si>
    <t>Traslado Carúpano - Soro (Mariño)</t>
  </si>
  <si>
    <t>Traslado Carúpano- Valencia (Mariño)</t>
  </si>
  <si>
    <t>Traslado Carúpano- Güiria (Valdez)</t>
  </si>
  <si>
    <t>Traslado Carúpano - Las Salinas (Valdez)</t>
  </si>
  <si>
    <t>Traslado Carúpano- Mango (Valdez)</t>
  </si>
  <si>
    <t>Traslado Carúpano- Río Salado (Valdez)</t>
  </si>
  <si>
    <t>Traslado Carúpano - Yoco (Valdez)</t>
  </si>
  <si>
    <t>Traslado Carúpano- Araya (Csa)</t>
  </si>
  <si>
    <t>Traslado Carúpano- Caimancito (Csa)</t>
  </si>
  <si>
    <t>Traslado Carúpano- El Rincón (Csa)</t>
  </si>
  <si>
    <t>Traslado Carúpano- Manicuare (Csa)</t>
  </si>
  <si>
    <t>Transporte por kilometro</t>
  </si>
  <si>
    <t xml:space="preserve">Tarifa por hora de servicio diurnas </t>
  </si>
  <si>
    <t xml:space="preserve">Tarifa por hora de servicio nocturnas </t>
  </si>
  <si>
    <t>Tarifa Media Base</t>
  </si>
  <si>
    <t>Tarifa Base Completa</t>
  </si>
  <si>
    <t>Pernocta</t>
  </si>
  <si>
    <t>Servicio de Traslados Carúpano- Campo Claro (Mariño). Carro Tipo Sedan o Camioneta.</t>
  </si>
  <si>
    <t>Servicio de Traslado Carúpano- Concepción (Mariño). Carro Tipo Sedan o Camioneta.</t>
  </si>
  <si>
    <t>Servicio de Traslado Carúpano- Irapa (Mariño). Carro Tipo Sedan o Camioneta.</t>
  </si>
  <si>
    <t>Servicio de Traslado Carúpano- Río Gde Arriba (Mariño). Carro Tipo Sedan o Camioneta.</t>
  </si>
  <si>
    <t>Servicio de Traslado Carúpano- San Antonio De Irapa (Mariño). Carro Tipo Sedan o Camioneta.</t>
  </si>
  <si>
    <t>Sericio de Traslado Carúpano- Valencia (Mariño). Carro Tipo Sedan o Camioneta.</t>
  </si>
  <si>
    <t>Servicio de Traslado Carúpano - Soro (Mariño). Carro Tipo Sedan o Camioneta.</t>
  </si>
  <si>
    <t>Servicio de Traslado Carúpano- Güiria (Valdez). Carro Tipo Sedan o Camioneta.</t>
  </si>
  <si>
    <t>Servicio de Traslado Carúpano - Las Salinas (Valdez). Carro Tipo Sedan o Camioneta.</t>
  </si>
  <si>
    <t>Servicio de Traslado Carúpano- Mango (Valdez). Carro Tipo Sedan o Camioneta.</t>
  </si>
  <si>
    <t>Servicio de Traslado Carúpano- Río Salado (Valdez). Carro Tipo Sedan o Camioneta.</t>
  </si>
  <si>
    <t>Servicio de Traslado Carúpano - Yoco (Valdez). Carro Tipo Sedan o Camioneta.</t>
  </si>
  <si>
    <t>Servicio de Traslado Carúpano- Araya (Csa). Carro Tipo Sedan o Camioneta.</t>
  </si>
  <si>
    <t>Servicio de Traslado Carúpano- Caimancito (Csa). Carro Tipo Sedan o Camioneta.</t>
  </si>
  <si>
    <t>Servicio de Traslado Carúpano- El Rincón (Csa). Carro Tipo Sedan o Camioneta.</t>
  </si>
  <si>
    <t>Servicio de Traslado Carúpano- Manicuare (Csa). Carro Tipo Sedan o Camioneta.</t>
  </si>
  <si>
    <t>Servicio de Transporte por kilometro recorrido. Carro Tipo Sedan o Camioneta.</t>
  </si>
  <si>
    <t>Tarifa por hora de servicio diurnas menor de 3 Horas (Entre las 07:00 a 19:00). Carro Tipo Sedan o Camioneta.</t>
  </si>
  <si>
    <t>Servicio hasta 4 horas diurnas continuas (media base). Carro Tipo Sedan o Camioneta.</t>
  </si>
  <si>
    <t>Tarifa por hora de servicio nocturnas menor de 3 Horas (Entre las 19:00 a 07:00). Carro Tipo Sedan o Camioneta.</t>
  </si>
  <si>
    <t>Servicio hasta 8 horas diurnas continuas (base completa). Carro Tipo Sedan o Camioneta.</t>
  </si>
  <si>
    <t>Costo por pernocta. Carro Tipo Sedan o Camioneta.</t>
  </si>
  <si>
    <t>La presente licitación tiene como objetivo establecer un PA traslados ejecutivos en las rutas antes especificadas.</t>
  </si>
  <si>
    <r>
      <rPr>
        <b/>
        <sz val="12"/>
        <color theme="1"/>
        <rFont val="Calibri"/>
        <family val="2"/>
      </rPr>
      <t xml:space="preserve">Comentarios adicionales: </t>
    </r>
    <r>
      <rPr>
        <sz val="12"/>
        <color theme="1"/>
        <rFont val="Calibri"/>
        <family val="2"/>
      </rPr>
      <t xml:space="preserve">
*La presente licitación tiene como objetivo la asignación de un contrato marco con una vigencia de doce (12) meses, con una extensión de 6 meses más, en donde se deben mantener las condiciones negociadas para la prestación del servicio de transporte antes especificado. Las solicitudes dependerán exclusivamente de la estimación de necesidades de DRC.
* El acuerdo marco que surja es para la prestación de servicio de transporte ejecutivo para el Staff de DRC en la base de Carúpano Estado Sucre. Por lo que se solicita que el costo del servicio deben contemplar su respectivo retorno a la ciudad de Carúpano.
</t>
    </r>
    <r>
      <rPr>
        <sz val="12"/>
        <rFont val="Calibri"/>
        <family val="2"/>
      </rPr>
      <t>*Los oferente deben tener disponibilidad de movimiento desde 01 hasta 5 vehículos en un mismo día cuando le sea requerido*.
*La flota de vehículos debe contar con carros tipo sedan y 4x4.</t>
    </r>
    <r>
      <rPr>
        <sz val="12"/>
        <color theme="1"/>
        <rFont val="Calibri"/>
        <family val="2"/>
      </rPr>
      <t xml:space="preserve">
* Los interesados en participar en la licitación pueden enviar sus ofertas para cualquiera de las rutas requeridas, es decir puede enviar su oferta para una o todas las rutas solicitadas en la presente licitación. No serán excluidos proveedores que oferten para una ruta.
*</t>
    </r>
    <r>
      <rPr>
        <sz val="12"/>
        <color rgb="FFFF0000"/>
        <rFont val="Calibri"/>
        <family val="2"/>
      </rPr>
      <t xml:space="preserve"> </t>
    </r>
    <r>
      <rPr>
        <sz val="12"/>
        <rFont val="Calibri"/>
        <family val="2"/>
      </rPr>
      <t>Se recomienda que las empresas participantes tenga capacidad de flexibilidad y adaptabilidad para enfrentar las diversas condiciones y dinámicas del trabajo en entornos complejos y bajo presión.</t>
    </r>
    <r>
      <rPr>
        <sz val="12"/>
        <color theme="1"/>
        <rFont val="Calibri"/>
        <family val="2"/>
      </rPr>
      <t xml:space="preserve">                                                                                                                                                                                                                            
* Especificar la forma y tiempo de pago propuesto en la oferta.  
* Las empresas interesadas en partcipar en la licitación deben dedicarse a la prestación de servicio de transporte ejecutivo.
* Tener presente que un contrato marco no representa una compra en firme, sino que establece una negociación entre comprador y vendedor durante el tiempo de vigencia del mismo, en donde se deberán respetar y mantener los precios y condiciones negociadas. 
</t>
    </r>
    <r>
      <rPr>
        <b/>
        <sz val="12"/>
        <color theme="1"/>
        <rFont val="Calibri"/>
        <family val="2"/>
      </rPr>
      <t>*Criterios Técnicos Mínimos</t>
    </r>
    <r>
      <rPr>
        <sz val="12"/>
        <color theme="1"/>
        <rFont val="Calibri"/>
        <family val="2"/>
      </rPr>
      <t xml:space="preserve">
* Enviar oferta técnica y económica*
* Ficha técnica y fotos de los vehículos*
* Registor mercnatil de la empresa*
* Documentación legal de los vehículos*
* Referencias comerciales*
  </t>
    </r>
  </si>
  <si>
    <t>ANEXO A.1 DRC FORMATO OFERTA TÉNICA PARA BIENES Y SERVICIOS</t>
  </si>
  <si>
    <t>ITB-VEN-000621 – ACUERDO MARCO SERVICIO DE TRANSPORTE CARÚPANO</t>
  </si>
  <si>
    <t>Anexo A.1
Oferta Técnica</t>
  </si>
  <si>
    <t>Valor unitario por ruta</t>
  </si>
  <si>
    <t xml:space="preserve">Ítem/Elemento Ofrecido </t>
  </si>
  <si>
    <r>
      <t>N</t>
    </r>
    <r>
      <rPr>
        <sz val="10"/>
        <rFont val="Calibri"/>
        <family val="2"/>
      </rPr>
      <t>/A Especicar  cuando DRC va enviar el cuadro de planificacio de rutas para la solitud de los traslados.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</si>
</sst>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_-"/>
  </numFmts>
  <fonts count="21" x14ac:knownFonts="1">
    <font>
      <sz val="11"/>
      <color theme="1"/>
      <name val="Calibri"/>
      <family val="2"/>
      <scheme val="minor"/>
    </font>
    <font>
      <b/>
      <sz val="12"/>
      <color theme="1"/>
      <name val="Calibri"/>
      <family val="2"/>
      <scheme val="minor"/>
    </font>
    <font>
      <b/>
      <sz val="12"/>
      <color theme="1"/>
      <name val="Calibri"/>
      <family val="2"/>
    </font>
    <font>
      <sz val="12"/>
      <color theme="1"/>
      <name val="Calibri"/>
      <family val="2"/>
    </font>
    <font>
      <sz val="10"/>
      <color theme="1"/>
      <name val="Calibri"/>
      <family val="2"/>
      <scheme val="minor"/>
    </font>
    <font>
      <sz val="10"/>
      <color theme="1"/>
      <name val="Calibri"/>
      <family val="2"/>
    </font>
    <font>
      <b/>
      <sz val="10"/>
      <color theme="1"/>
      <name val="Calibri"/>
      <family val="2"/>
    </font>
    <font>
      <b/>
      <i/>
      <sz val="10"/>
      <color theme="1"/>
      <name val="Calibri"/>
      <family val="2"/>
    </font>
    <font>
      <b/>
      <sz val="10"/>
      <color theme="1"/>
      <name val="Calibri"/>
      <family val="2"/>
      <scheme val="minor"/>
    </font>
    <font>
      <b/>
      <sz val="10"/>
      <color rgb="FFFF0000"/>
      <name val="Calibri"/>
      <family val="2"/>
      <scheme val="minor"/>
    </font>
    <font>
      <b/>
      <sz val="11"/>
      <color theme="1"/>
      <name val="Calibri"/>
      <family val="2"/>
      <scheme val="minor"/>
    </font>
    <font>
      <sz val="11"/>
      <color theme="1"/>
      <name val="Calibri"/>
      <family val="2"/>
      <scheme val="minor"/>
    </font>
    <font>
      <sz val="11"/>
      <color rgb="FF000000"/>
      <name val="Calibri"/>
      <family val="2"/>
    </font>
    <font>
      <b/>
      <sz val="11"/>
      <color theme="1"/>
      <name val="Calibri"/>
      <family val="2"/>
    </font>
    <font>
      <b/>
      <sz val="10"/>
      <color rgb="FF000000"/>
      <name val="Calibri"/>
      <family val="2"/>
    </font>
    <font>
      <b/>
      <sz val="14"/>
      <color rgb="FF000000"/>
      <name val="Calibri"/>
      <family val="2"/>
      <scheme val="minor"/>
    </font>
    <font>
      <sz val="10"/>
      <color rgb="FFFF0000"/>
      <name val="Calibri"/>
      <family val="2"/>
    </font>
    <font>
      <b/>
      <sz val="9"/>
      <color theme="1"/>
      <name val="Calibri"/>
      <family val="2"/>
    </font>
    <font>
      <sz val="12"/>
      <color rgb="FFFF0000"/>
      <name val="Calibri"/>
      <family val="2"/>
    </font>
    <font>
      <sz val="12"/>
      <name val="Calibri"/>
      <family val="2"/>
    </font>
    <font>
      <sz val="10"/>
      <name val="Calibri"/>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0.249977111117893"/>
        <bgColor indexed="64"/>
      </patternFill>
    </fill>
  </fills>
  <borders count="43">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164" fontId="11" fillId="0" borderId="0" applyFont="0" applyFill="0" applyBorder="0" applyAlignment="0" applyProtection="0"/>
  </cellStyleXfs>
  <cellXfs count="92">
    <xf numFmtId="0" fontId="0" fillId="0" borderId="0" xfId="0"/>
    <xf numFmtId="0" fontId="4" fillId="0" borderId="0" xfId="0" applyFont="1"/>
    <xf numFmtId="0" fontId="6" fillId="2" borderId="9" xfId="0" applyFont="1" applyFill="1" applyBorder="1" applyAlignment="1">
      <alignment vertical="center" wrapText="1"/>
    </xf>
    <xf numFmtId="0" fontId="5" fillId="0" borderId="7" xfId="0" applyFont="1" applyBorder="1" applyAlignment="1">
      <alignment horizontal="left" vertical="center" wrapText="1"/>
    </xf>
    <xf numFmtId="0" fontId="8" fillId="0" borderId="3" xfId="0" applyFont="1" applyBorder="1" applyAlignment="1">
      <alignment horizontal="center" vertical="center" wrapText="1"/>
    </xf>
    <xf numFmtId="0" fontId="4" fillId="2" borderId="0" xfId="0" applyFont="1" applyFill="1"/>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3" fillId="0" borderId="23" xfId="0" applyFont="1" applyBorder="1" applyAlignment="1">
      <alignment horizontal="left" vertical="center" wrapText="1"/>
    </xf>
    <xf numFmtId="0" fontId="5" fillId="0" borderId="28" xfId="0" applyFont="1" applyBorder="1" applyAlignment="1">
      <alignment horizontal="left" vertical="center" wrapText="1"/>
    </xf>
    <xf numFmtId="0" fontId="5" fillId="0" borderId="23" xfId="0" applyFont="1" applyBorder="1" applyAlignment="1">
      <alignment horizontal="right" vertical="center" wrapText="1"/>
    </xf>
    <xf numFmtId="2" fontId="5" fillId="0" borderId="29" xfId="0" applyNumberFormat="1" applyFont="1" applyBorder="1" applyAlignment="1">
      <alignment horizontal="right" vertical="center" wrapText="1"/>
    </xf>
    <xf numFmtId="0" fontId="3" fillId="0" borderId="22" xfId="0" applyFont="1" applyBorder="1" applyAlignment="1">
      <alignment horizontal="center" vertical="center" wrapText="1"/>
    </xf>
    <xf numFmtId="0" fontId="3" fillId="0" borderId="30" xfId="0" applyFont="1" applyBorder="1" applyAlignment="1">
      <alignment horizontal="left" vertical="center" wrapText="1"/>
    </xf>
    <xf numFmtId="0" fontId="12" fillId="0" borderId="23" xfId="0" applyFont="1" applyBorder="1" applyAlignment="1">
      <alignment vertical="center" wrapText="1"/>
    </xf>
    <xf numFmtId="0" fontId="13" fillId="0" borderId="22" xfId="0" applyFont="1" applyBorder="1" applyAlignment="1">
      <alignment vertical="center" wrapText="1"/>
    </xf>
    <xf numFmtId="164" fontId="5" fillId="0" borderId="8" xfId="1" applyFont="1" applyBorder="1" applyAlignment="1">
      <alignment horizontal="right" vertical="center" wrapText="1"/>
    </xf>
    <xf numFmtId="164" fontId="5" fillId="0" borderId="10" xfId="1" applyFont="1" applyBorder="1" applyAlignment="1">
      <alignment horizontal="right" vertical="center" wrapText="1"/>
    </xf>
    <xf numFmtId="164" fontId="5" fillId="0" borderId="29" xfId="1" applyFont="1" applyBorder="1" applyAlignment="1">
      <alignment horizontal="right" vertical="center" wrapText="1"/>
    </xf>
    <xf numFmtId="1" fontId="5" fillId="0" borderId="8" xfId="1" applyNumberFormat="1" applyFont="1" applyBorder="1" applyAlignment="1">
      <alignment horizontal="right" vertical="center" wrapText="1"/>
    </xf>
    <xf numFmtId="164" fontId="5" fillId="0" borderId="29" xfId="0" applyNumberFormat="1" applyFont="1" applyBorder="1" applyAlignment="1">
      <alignment horizontal="right" vertical="center" wrapText="1"/>
    </xf>
    <xf numFmtId="0" fontId="14" fillId="3" borderId="8" xfId="0" applyFont="1" applyFill="1" applyBorder="1" applyAlignment="1">
      <alignment horizontal="center" vertical="center" wrapText="1"/>
    </xf>
    <xf numFmtId="0" fontId="13" fillId="0" borderId="8" xfId="0" applyFont="1" applyBorder="1" applyAlignment="1">
      <alignment horizontal="center" vertical="center" wrapText="1"/>
    </xf>
    <xf numFmtId="0" fontId="6" fillId="2" borderId="7" xfId="0" applyFont="1" applyFill="1" applyBorder="1" applyAlignment="1">
      <alignment vertical="center" wrapText="1"/>
    </xf>
    <xf numFmtId="0" fontId="8" fillId="2" borderId="20" xfId="0" applyFont="1" applyFill="1" applyBorder="1" applyAlignment="1">
      <alignment horizontal="right" wrapText="1"/>
    </xf>
    <xf numFmtId="2" fontId="4" fillId="2" borderId="6" xfId="0" applyNumberFormat="1" applyFont="1" applyFill="1" applyBorder="1"/>
    <xf numFmtId="0" fontId="8" fillId="2" borderId="18" xfId="0" applyFont="1" applyFill="1" applyBorder="1" applyAlignment="1">
      <alignment horizontal="right"/>
    </xf>
    <xf numFmtId="2" fontId="4" fillId="2" borderId="13" xfId="0" applyNumberFormat="1" applyFont="1" applyFill="1" applyBorder="1"/>
    <xf numFmtId="0" fontId="5" fillId="3" borderId="8" xfId="0" applyFont="1" applyFill="1" applyBorder="1" applyAlignment="1">
      <alignment horizontal="left" vertical="top" wrapText="1"/>
    </xf>
    <xf numFmtId="0" fontId="7" fillId="4" borderId="21" xfId="0" applyFont="1" applyFill="1" applyBorder="1" applyAlignment="1">
      <alignment vertical="center" wrapText="1"/>
    </xf>
    <xf numFmtId="0" fontId="7" fillId="4" borderId="20" xfId="0" applyFont="1" applyFill="1" applyBorder="1" applyAlignment="1">
      <alignment vertical="center" wrapText="1"/>
    </xf>
    <xf numFmtId="0" fontId="7" fillId="4" borderId="19" xfId="0" applyFont="1" applyFill="1" applyBorder="1" applyAlignment="1">
      <alignment vertical="center" wrapText="1"/>
    </xf>
    <xf numFmtId="0" fontId="4" fillId="0" borderId="1" xfId="0" applyFont="1" applyBorder="1"/>
    <xf numFmtId="1" fontId="5" fillId="0" borderId="22" xfId="1" applyNumberFormat="1" applyFont="1" applyBorder="1" applyAlignment="1">
      <alignment horizontal="right" vertical="center" wrapText="1"/>
    </xf>
    <xf numFmtId="0" fontId="6" fillId="2" borderId="27" xfId="0" applyFont="1" applyFill="1" applyBorder="1" applyAlignment="1">
      <alignment horizontal="center" wrapText="1"/>
    </xf>
    <xf numFmtId="0" fontId="6" fillId="5" borderId="27"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6" borderId="23" xfId="0" applyFont="1" applyFill="1" applyBorder="1" applyAlignment="1">
      <alignment horizontal="center" vertical="center" wrapText="1"/>
    </xf>
    <xf numFmtId="0" fontId="15" fillId="0" borderId="0" xfId="0" applyFont="1"/>
    <xf numFmtId="0" fontId="6" fillId="2" borderId="28" xfId="0" applyFont="1" applyFill="1" applyBorder="1" applyAlignment="1">
      <alignment vertical="center" wrapText="1"/>
    </xf>
    <xf numFmtId="3" fontId="14" fillId="3" borderId="8" xfId="0" applyNumberFormat="1" applyFont="1" applyFill="1" applyBorder="1" applyAlignment="1">
      <alignment horizontal="center" vertical="center" wrapText="1"/>
    </xf>
    <xf numFmtId="0" fontId="6" fillId="2" borderId="12" xfId="0" applyFont="1" applyFill="1" applyBorder="1" applyAlignment="1">
      <alignment vertical="center" wrapText="1"/>
    </xf>
    <xf numFmtId="0" fontId="17" fillId="3" borderId="8" xfId="0" applyFont="1" applyFill="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0" xfId="0" applyFont="1" applyAlignment="1">
      <alignment horizontal="center" vertical="center" wrapText="1"/>
    </xf>
    <xf numFmtId="0" fontId="5"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2" borderId="17" xfId="0" applyFont="1" applyFill="1" applyBorder="1" applyAlignment="1">
      <alignment vertical="center" wrapText="1"/>
    </xf>
    <xf numFmtId="0" fontId="6" fillId="2" borderId="18" xfId="0" applyFont="1" applyFill="1" applyBorder="1" applyAlignment="1">
      <alignment vertical="center" wrapText="1"/>
    </xf>
    <xf numFmtId="0" fontId="5" fillId="0" borderId="8" xfId="0" applyFont="1" applyBorder="1" applyAlignment="1">
      <alignment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3" fillId="3" borderId="14" xfId="0" applyFont="1" applyFill="1" applyBorder="1" applyAlignment="1">
      <alignment horizontal="left" vertical="top" wrapText="1"/>
    </xf>
    <xf numFmtId="0" fontId="3" fillId="3" borderId="0" xfId="0" applyFont="1" applyFill="1" applyAlignment="1">
      <alignment horizontal="left" vertical="top" wrapText="1"/>
    </xf>
    <xf numFmtId="0" fontId="3" fillId="3" borderId="16" xfId="0" applyFont="1" applyFill="1" applyBorder="1" applyAlignment="1">
      <alignment horizontal="left" vertical="top" wrapText="1"/>
    </xf>
    <xf numFmtId="0" fontId="3" fillId="3" borderId="1" xfId="0" applyFont="1" applyFill="1" applyBorder="1" applyAlignment="1">
      <alignment horizontal="left" vertical="top" wrapText="1"/>
    </xf>
    <xf numFmtId="0" fontId="5" fillId="0" borderId="10" xfId="0" applyFont="1" applyBorder="1" applyAlignment="1">
      <alignment horizontal="left" vertical="center" wrapText="1"/>
    </xf>
    <xf numFmtId="0" fontId="5" fillId="0" borderId="12" xfId="0" applyFont="1" applyBorder="1" applyAlignment="1">
      <alignment horizontal="left" vertical="center" wrapText="1"/>
    </xf>
    <xf numFmtId="0" fontId="5" fillId="0" borderId="11"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6" fillId="2" borderId="38"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2" borderId="7" xfId="0" applyFont="1" applyFill="1" applyBorder="1" applyAlignment="1">
      <alignment vertical="center" wrapText="1"/>
    </xf>
    <xf numFmtId="0" fontId="6" fillId="2" borderId="8" xfId="0" applyFont="1" applyFill="1" applyBorder="1" applyAlignment="1">
      <alignment vertical="center" wrapText="1"/>
    </xf>
    <xf numFmtId="0" fontId="6" fillId="2" borderId="3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5" fillId="0" borderId="29" xfId="0" applyFont="1" applyBorder="1" applyAlignment="1">
      <alignment horizontal="center" vertical="top" wrapText="1"/>
    </xf>
    <xf numFmtId="0" fontId="5" fillId="0" borderId="33" xfId="0" applyFont="1" applyBorder="1" applyAlignment="1">
      <alignment horizontal="center" vertical="top" wrapText="1"/>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0" fillId="0" borderId="0" xfId="0" applyFont="1" applyAlignment="1">
      <alignment horizontal="center"/>
    </xf>
    <xf numFmtId="0" fontId="1" fillId="0" borderId="1" xfId="0" applyFont="1" applyBorder="1" applyAlignment="1">
      <alignment horizontal="center" vertical="center"/>
    </xf>
    <xf numFmtId="0" fontId="7" fillId="4" borderId="35" xfId="0" applyFont="1" applyFill="1" applyBorder="1" applyAlignment="1">
      <alignment horizontal="center" vertical="center" wrapText="1"/>
    </xf>
    <xf numFmtId="0" fontId="7" fillId="4" borderId="36"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7"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5" fillId="0" borderId="29" xfId="0" applyFont="1" applyBorder="1" applyAlignment="1">
      <alignment horizontal="left" vertical="top" wrapText="1"/>
    </xf>
    <xf numFmtId="0" fontId="5" fillId="0" borderId="33" xfId="0" applyFont="1" applyBorder="1" applyAlignment="1">
      <alignment horizontal="left" vertical="top" wrapText="1"/>
    </xf>
  </cellXfs>
  <cellStyles count="2">
    <cellStyle name="Currency [0]" xfId="1" builtinId="7"/>
    <cellStyle name="Normal" xfId="0" builtinId="0"/>
  </cellStyles>
  <dxfs count="38">
    <dxf>
      <font>
        <b val="0"/>
        <i val="0"/>
        <strike val="0"/>
        <condense val="0"/>
        <extend val="0"/>
        <outline val="0"/>
        <shadow val="0"/>
        <u val="none"/>
        <vertAlign val="baseline"/>
        <sz val="10"/>
        <color theme="1"/>
        <name val="Calibri"/>
        <family val="2"/>
        <scheme val="none"/>
      </font>
      <numFmt numFmtId="164" formatCode="_-&quot;$&quot;\ * #,##0_-;\-&quot;$&quot;\ * #,##0_-;_-&quot;$&quot;\ * &quot;-&quot;_-;_-@_-"/>
      <alignment horizontal="right"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family val="2"/>
        <scheme val="none"/>
      </font>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none"/>
      </font>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none"/>
      </font>
      <alignment horizontal="left" vertical="center" textRotation="0" wrapText="1" indent="0" justifyLastLine="0" shrinkToFit="0" readingOrder="0"/>
      <border diagonalUp="0" diagonalDown="0" outline="0">
        <left style="medium">
          <color indexed="64"/>
        </left>
        <right style="thin">
          <color indexed="64"/>
        </right>
        <top style="thin">
          <color indexed="64"/>
        </top>
        <bottom/>
      </border>
    </dxf>
    <dxf>
      <font>
        <b/>
        <i val="0"/>
        <strike val="0"/>
        <condense val="0"/>
        <extend val="0"/>
        <outline val="0"/>
        <shadow val="0"/>
        <u val="none"/>
        <vertAlign val="baseline"/>
        <sz val="12"/>
        <color theme="1"/>
        <name val="Calibri"/>
        <family val="2"/>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family val="2"/>
        <scheme val="none"/>
      </font>
      <numFmt numFmtId="164" formatCode="_-&quot;$&quot;\ * #,##0_-;\-&quot;$&quot;\ * #,##0_-;_-&quot;$&quot;\ * &quot;-&quot;_-;_-@_-"/>
      <alignment horizontal="right"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family val="2"/>
        <scheme val="none"/>
      </font>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none"/>
      </font>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none"/>
      </font>
      <alignment horizontal="left" vertical="center" textRotation="0" wrapText="1" indent="0" justifyLastLine="0" shrinkToFit="0" readingOrder="0"/>
      <border diagonalUp="0" diagonalDown="0" outline="0">
        <left style="medium">
          <color indexed="64"/>
        </left>
        <right style="thin">
          <color indexed="64"/>
        </right>
        <top style="thin">
          <color indexed="64"/>
        </top>
        <bottom/>
      </border>
    </dxf>
    <dxf>
      <font>
        <b/>
        <i val="0"/>
        <strike val="0"/>
        <condense val="0"/>
        <extend val="0"/>
        <outline val="0"/>
        <shadow val="0"/>
        <u val="none"/>
        <vertAlign val="baseline"/>
        <sz val="12"/>
        <color theme="1"/>
        <name val="Calibri"/>
        <family val="2"/>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family val="2"/>
        <scheme val="none"/>
      </font>
      <numFmt numFmtId="164" formatCode="_-&quot;$&quot;\ * #,##0_-;\-&quot;$&quot;\ * #,##0_-;_-&quot;$&quot;\ * &quot;-&quot;_-;_-@_-"/>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none"/>
      </font>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none"/>
      </font>
      <numFmt numFmtId="1" formatCode="0"/>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none"/>
      </font>
      <alignment horizontal="left"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rgb="FF000000"/>
        </top>
      </border>
    </dxf>
    <dxf>
      <border outline="0">
        <bottom style="thin">
          <color rgb="FF000000"/>
        </bottom>
      </border>
    </dxf>
    <dxf>
      <border outline="0">
        <left style="medium">
          <color rgb="FF000000"/>
        </left>
        <right style="medium">
          <color rgb="FF000000"/>
        </right>
        <top style="thin">
          <color rgb="FF000000"/>
        </top>
        <bottom style="thin">
          <color rgb="FF000000"/>
        </bottom>
      </border>
    </dxf>
    <dxf>
      <font>
        <b/>
        <i val="0"/>
        <strike val="0"/>
        <condense val="0"/>
        <extend val="0"/>
        <outline val="0"/>
        <shadow val="0"/>
        <u val="none"/>
        <vertAlign val="baseline"/>
        <sz val="10"/>
        <color theme="1"/>
        <name val="Calibri"/>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none"/>
      </font>
      <numFmt numFmtId="164" formatCode="_-&quot;$&quot;\ * #,##0_-;\-&quot;$&quot;\ * #,##0_-;_-&quot;$&quot;\ * &quot;-&quot;_-;_-@_-"/>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none"/>
      </font>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none"/>
      </font>
      <numFmt numFmtId="1" formatCode="0"/>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none"/>
      </font>
      <alignment horizontal="left"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rgb="FF000000"/>
        </top>
      </border>
    </dxf>
    <dxf>
      <border outline="0">
        <left style="medium">
          <color rgb="FF000000"/>
        </left>
        <right style="medium">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0"/>
        <color theme="1"/>
        <name val="Calibri"/>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44925</xdr:rowOff>
    </xdr:from>
    <xdr:to>
      <xdr:col>1</xdr:col>
      <xdr:colOff>324355</xdr:colOff>
      <xdr:row>1</xdr:row>
      <xdr:rowOff>528880</xdr:rowOff>
    </xdr:to>
    <xdr:pic>
      <xdr:nvPicPr>
        <xdr:cNvPr id="2" name="Billede 15" descr="DRC_UK_RED_cmyk_136mm">
          <a:extLst>
            <a:ext uri="{FF2B5EF4-FFF2-40B4-BE49-F238E27FC236}">
              <a16:creationId xmlns:a16="http://schemas.microsoft.com/office/drawing/2014/main" id="{687786D5-351A-4A8D-88A2-F469ADC486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44950"/>
          <a:ext cx="943480" cy="48395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44925</xdr:rowOff>
    </xdr:from>
    <xdr:to>
      <xdr:col>1</xdr:col>
      <xdr:colOff>324355</xdr:colOff>
      <xdr:row>1</xdr:row>
      <xdr:rowOff>528880</xdr:rowOff>
    </xdr:to>
    <xdr:pic>
      <xdr:nvPicPr>
        <xdr:cNvPr id="2" name="Billede 15" descr="DRC_UK_RED_cmyk_136mm">
          <a:extLst>
            <a:ext uri="{FF2B5EF4-FFF2-40B4-BE49-F238E27FC236}">
              <a16:creationId xmlns:a16="http://schemas.microsoft.com/office/drawing/2014/main" id="{D9872960-E837-4DE4-A7CC-5F34C30FB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35425"/>
          <a:ext cx="972055" cy="483955"/>
        </a:xfrm>
        <a:prstGeom prst="rect">
          <a:avLst/>
        </a:prstGeom>
        <a:no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C684ECA-E720-424B-B0A9-3BA7836697F6}" name="Oferta_Economica43" displayName="Oferta_Economica43" ref="A4:H62" totalsRowCount="1" headerRowDxfId="37" headerRowBorderDxfId="36" tableBorderDxfId="35" totalsRowBorderDxfId="34">
  <autoFilter ref="A4:H61" xr:uid="{C8117B93-6740-4562-B8FE-D40EF0CF8CE0}"/>
  <tableColumns count="8">
    <tableColumn id="1" xr3:uid="{63DA8597-470E-4AAC-9377-1CF3060CA64C}" name="#" totalsRowLabel="Subtotal" dataDxfId="33" totalsRowDxfId="15"/>
    <tableColumn id="2" xr3:uid="{264A8E2D-F951-4E2B-8540-D5B73466EE4B}" name="Ítem/Elemento Requerido" dataDxfId="32" totalsRowDxfId="14"/>
    <tableColumn id="3" xr3:uid="{8FC94759-48ED-4B78-B2AC-801BD9937C99}" name="Especificación" dataDxfId="31" totalsRowDxfId="13"/>
    <tableColumn id="11" xr3:uid="{114904E8-A78F-4B48-BECA-FF6DEC0C50D3}" name="Cantidad Mínima Requerida 1era Tanda de Entrega_x000a_" totalsRowFunction="custom" totalsRowDxfId="12">
      <totalsRowFormula>SUM(D6:D47)</totalsRowFormula>
    </tableColumn>
    <tableColumn id="5" xr3:uid="{DE8C8AF8-1D5A-4723-B55C-4CA2CF901514}" name="Ítem/Elemento Ofrecido " dataDxfId="30" totalsRowDxfId="11"/>
    <tableColumn id="6" xr3:uid="{CF557D35-E716-4F87-A27D-CD0DF83573EB}" name="Cantidad ofrecida" dataDxfId="29" totalsRowDxfId="10"/>
    <tableColumn id="7" xr3:uid="{EE47A879-71E8-4BF4-BD52-846794D617E6}" name="Valor unitario por ruta" totalsRowLabel="Subtotal" dataDxfId="28" totalsRowDxfId="9"/>
    <tableColumn id="8" xr3:uid="{36D67E15-1DEF-47EA-8A4E-4244685AED7C}" name="Valor Total" totalsRowFunction="sum" dataDxfId="27" totalsRowDxfId="8">
      <calculatedColumnFormula>Oferta_Economica43[[#This Row],[Valor unitario por ruta]]*Oferta_Economica43[[#This Row],[Cantidad ofrecida]]</calculatedColumnFormula>
    </tableColumn>
  </tableColumns>
  <tableStyleInfo name="TableStyleLight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D1E0359-7888-43AF-BB2B-D46A9B354663}" name="Oferta_Economica432" displayName="Oferta_Economica432" ref="A4:H62" totalsRowCount="1" headerRowDxfId="26" headerRowBorderDxfId="24" tableBorderDxfId="25" totalsRowBorderDxfId="23">
  <autoFilter ref="A4:H61" xr:uid="{C8117B93-6740-4562-B8FE-D40EF0CF8CE0}"/>
  <tableColumns count="8">
    <tableColumn id="1" xr3:uid="{E8B6B930-16B7-4113-A74C-A39650636E00}" name="#" totalsRowLabel="Subtotal" dataDxfId="22" totalsRowDxfId="7"/>
    <tableColumn id="2" xr3:uid="{9003AC64-009F-451F-BC06-060165397790}" name="Ítem/Elemento Requerido" dataDxfId="21" totalsRowDxfId="6"/>
    <tableColumn id="3" xr3:uid="{6472AC28-A707-43FD-86CA-BEF3441889FA}" name="Especificación" dataDxfId="20" totalsRowDxfId="5"/>
    <tableColumn id="11" xr3:uid="{90687C53-8F0A-489D-9E9A-A8F97C3144BE}" name="Cantidad Mínima Requerida 1era Tanda de Entrega_x000a_" totalsRowFunction="custom" totalsRowDxfId="4">
      <totalsRowFormula>SUM(D6:D47)</totalsRowFormula>
    </tableColumn>
    <tableColumn id="5" xr3:uid="{BE052FED-4BDE-45C5-92FC-189820D65C6C}" name="Ítem/Elemento Ofrecido " dataDxfId="19" totalsRowDxfId="3"/>
    <tableColumn id="6" xr3:uid="{7D243024-9209-47EE-A4B2-06DDD29F62EE}" name="Cantidad ofrecida" dataDxfId="18" totalsRowDxfId="2"/>
    <tableColumn id="7" xr3:uid="{C91062A1-8232-4674-9145-ABBC92A8E42C}" name="Valor unitario por ruta" totalsRowLabel="Subtotal" dataDxfId="17" totalsRowDxfId="1"/>
    <tableColumn id="8" xr3:uid="{9084A1A0-1337-4F56-92D1-6F9E25DBB326}" name="Valor Total" totalsRowFunction="sum" dataDxfId="16" totalsRowDxfId="0">
      <calculatedColumnFormula>Oferta_Economica432[[#This Row],[Valor unitario por ruta]]*Oferta_Economica432[[#This Row],[Cantidad ofrecida]]</calculatedColumnFormula>
    </tableColumn>
  </tableColumns>
  <tableStyleInfo name="TableStyleLight1"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E0BB3-3BC0-4AD3-89B5-D51D481D0BBE}">
  <dimension ref="A1:N78"/>
  <sheetViews>
    <sheetView showGridLines="0" tabSelected="1" topLeftCell="A72" zoomScale="80" zoomScaleNormal="80" workbookViewId="0">
      <selection activeCell="A71" sqref="A71:D78"/>
    </sheetView>
  </sheetViews>
  <sheetFormatPr defaultColWidth="11.453125" defaultRowHeight="14.5" x14ac:dyDescent="0.35"/>
  <cols>
    <col min="1" max="1" width="9.26953125" customWidth="1"/>
    <col min="2" max="2" width="20.54296875" customWidth="1"/>
    <col min="3" max="3" width="66.26953125" customWidth="1"/>
    <col min="4" max="4" width="22.26953125" customWidth="1"/>
    <col min="5" max="5" width="20.54296875" customWidth="1"/>
    <col min="6" max="6" width="14.1796875" customWidth="1"/>
    <col min="7" max="7" width="13.81640625" customWidth="1"/>
  </cols>
  <sheetData>
    <row r="1" spans="1:8" ht="15" thickBot="1" x14ac:dyDescent="0.4">
      <c r="A1" s="79" t="s">
        <v>28</v>
      </c>
      <c r="B1" s="79"/>
      <c r="C1" s="79"/>
      <c r="D1" s="79"/>
      <c r="E1" s="79"/>
      <c r="F1" s="79"/>
      <c r="G1" s="79"/>
    </row>
    <row r="2" spans="1:8" s="1" customFormat="1" ht="49.5" customHeight="1" thickBot="1" x14ac:dyDescent="0.35">
      <c r="A2" s="5"/>
      <c r="B2" s="80" t="s">
        <v>146</v>
      </c>
      <c r="C2" s="80"/>
      <c r="D2" s="80"/>
      <c r="E2" s="80"/>
      <c r="F2" s="80"/>
      <c r="G2" s="34"/>
      <c r="H2" s="4" t="s">
        <v>16</v>
      </c>
    </row>
    <row r="3" spans="1:8" s="1" customFormat="1" ht="20.25" customHeight="1" thickBot="1" x14ac:dyDescent="0.35">
      <c r="A3" s="76" t="s">
        <v>0</v>
      </c>
      <c r="B3" s="77"/>
      <c r="C3" s="77"/>
      <c r="D3" s="77"/>
      <c r="E3" s="81" t="s">
        <v>17</v>
      </c>
      <c r="F3" s="82"/>
      <c r="G3" s="82"/>
      <c r="H3" s="83"/>
    </row>
    <row r="4" spans="1:8" s="1" customFormat="1" ht="51" customHeight="1" x14ac:dyDescent="0.3">
      <c r="A4" s="6" t="s">
        <v>1</v>
      </c>
      <c r="B4" s="7" t="s">
        <v>2</v>
      </c>
      <c r="C4" s="7" t="s">
        <v>3</v>
      </c>
      <c r="D4" s="36" t="s">
        <v>27</v>
      </c>
      <c r="E4" s="8" t="s">
        <v>149</v>
      </c>
      <c r="F4" s="7" t="s">
        <v>18</v>
      </c>
      <c r="G4" s="7" t="s">
        <v>148</v>
      </c>
      <c r="H4" s="9" t="s">
        <v>19</v>
      </c>
    </row>
    <row r="5" spans="1:8" s="1" customFormat="1" ht="13" x14ac:dyDescent="0.3">
      <c r="A5" s="6"/>
      <c r="B5" s="7"/>
      <c r="C5" s="7"/>
      <c r="D5" s="37" t="s">
        <v>30</v>
      </c>
      <c r="E5" s="8"/>
      <c r="F5" s="7"/>
      <c r="G5" s="7"/>
      <c r="H5" s="9">
        <f>Oferta_Economica43[[#This Row],[Valor unitario por ruta]]*Oferta_Economica43[[#This Row],[Cantidad ofrecida]]</f>
        <v>0</v>
      </c>
    </row>
    <row r="6" spans="1:8" s="1" customFormat="1" ht="36" x14ac:dyDescent="0.3">
      <c r="A6" s="24">
        <v>1</v>
      </c>
      <c r="B6" s="44" t="s">
        <v>33</v>
      </c>
      <c r="C6" s="30" t="s">
        <v>34</v>
      </c>
      <c r="D6" s="23"/>
      <c r="E6" s="3"/>
      <c r="F6" s="21"/>
      <c r="G6" s="18">
        <v>0</v>
      </c>
      <c r="H6" s="19">
        <f>Oferta_Economica43[[#This Row],[Valor unitario por ruta]]*Oferta_Economica43[[#This Row],[Cantidad ofrecida]]</f>
        <v>0</v>
      </c>
    </row>
    <row r="7" spans="1:8" s="1" customFormat="1" ht="36" x14ac:dyDescent="0.3">
      <c r="A7" s="24">
        <v>2</v>
      </c>
      <c r="B7" s="44" t="s">
        <v>35</v>
      </c>
      <c r="C7" s="30" t="s">
        <v>36</v>
      </c>
      <c r="D7" s="42"/>
      <c r="E7" s="3"/>
      <c r="F7" s="21"/>
      <c r="G7" s="18">
        <v>0</v>
      </c>
      <c r="H7" s="19">
        <f>Oferta_Economica43[[#This Row],[Valor unitario por ruta]]*Oferta_Economica43[[#This Row],[Cantidad ofrecida]]</f>
        <v>0</v>
      </c>
    </row>
    <row r="8" spans="1:8" s="1" customFormat="1" ht="36" x14ac:dyDescent="0.3">
      <c r="A8" s="24">
        <v>3</v>
      </c>
      <c r="B8" s="44" t="s">
        <v>37</v>
      </c>
      <c r="C8" s="30" t="s">
        <v>38</v>
      </c>
      <c r="D8" s="42"/>
      <c r="E8" s="11"/>
      <c r="F8" s="35"/>
      <c r="G8" s="18">
        <v>0</v>
      </c>
      <c r="H8" s="20">
        <f>Oferta_Economica43[[#This Row],[Valor unitario por ruta]]*Oferta_Economica43[[#This Row],[Cantidad ofrecida]]</f>
        <v>0</v>
      </c>
    </row>
    <row r="9" spans="1:8" s="1" customFormat="1" ht="36" x14ac:dyDescent="0.3">
      <c r="A9" s="24">
        <v>4</v>
      </c>
      <c r="B9" s="44" t="s">
        <v>39</v>
      </c>
      <c r="C9" s="30" t="s">
        <v>40</v>
      </c>
      <c r="D9" s="42"/>
      <c r="E9" s="11"/>
      <c r="F9" s="35"/>
      <c r="G9" s="18">
        <v>0</v>
      </c>
      <c r="H9" s="20">
        <f>Oferta_Economica43[[#This Row],[Valor unitario por ruta]]*Oferta_Economica43[[#This Row],[Cantidad ofrecida]]</f>
        <v>0</v>
      </c>
    </row>
    <row r="10" spans="1:8" s="1" customFormat="1" ht="26" x14ac:dyDescent="0.3">
      <c r="A10" s="24">
        <v>5</v>
      </c>
      <c r="B10" s="44" t="s">
        <v>41</v>
      </c>
      <c r="C10" s="30" t="s">
        <v>42</v>
      </c>
      <c r="D10" s="42"/>
      <c r="E10" s="11"/>
      <c r="F10" s="35"/>
      <c r="G10" s="18">
        <v>0</v>
      </c>
      <c r="H10" s="20">
        <f>Oferta_Economica43[[#This Row],[Valor unitario por ruta]]*Oferta_Economica43[[#This Row],[Cantidad ofrecida]]</f>
        <v>0</v>
      </c>
    </row>
    <row r="11" spans="1:8" s="1" customFormat="1" ht="24" x14ac:dyDescent="0.3">
      <c r="A11" s="24">
        <v>6</v>
      </c>
      <c r="B11" s="44" t="s">
        <v>43</v>
      </c>
      <c r="C11" s="30" t="s">
        <v>44</v>
      </c>
      <c r="D11" s="42"/>
      <c r="E11" s="11"/>
      <c r="F11" s="35"/>
      <c r="G11" s="18">
        <v>0</v>
      </c>
      <c r="H11" s="20">
        <f>Oferta_Economica43[[#This Row],[Valor unitario por ruta]]*Oferta_Economica43[[#This Row],[Cantidad ofrecida]]</f>
        <v>0</v>
      </c>
    </row>
    <row r="12" spans="1:8" s="1" customFormat="1" ht="24" x14ac:dyDescent="0.3">
      <c r="A12" s="24">
        <v>7</v>
      </c>
      <c r="B12" s="44" t="s">
        <v>45</v>
      </c>
      <c r="C12" s="30" t="s">
        <v>46</v>
      </c>
      <c r="D12" s="42"/>
      <c r="E12" s="11"/>
      <c r="F12" s="35"/>
      <c r="G12" s="18">
        <v>0</v>
      </c>
      <c r="H12" s="20">
        <f>Oferta_Economica43[[#This Row],[Valor unitario por ruta]]*Oferta_Economica43[[#This Row],[Cantidad ofrecida]]</f>
        <v>0</v>
      </c>
    </row>
    <row r="13" spans="1:8" s="1" customFormat="1" ht="26" x14ac:dyDescent="0.3">
      <c r="A13" s="24">
        <v>8</v>
      </c>
      <c r="B13" s="44" t="s">
        <v>47</v>
      </c>
      <c r="C13" s="30" t="s">
        <v>48</v>
      </c>
      <c r="D13" s="42"/>
      <c r="E13" s="11"/>
      <c r="F13" s="35"/>
      <c r="G13" s="18">
        <v>0</v>
      </c>
      <c r="H13" s="20">
        <f>Oferta_Economica43[[#This Row],[Valor unitario por ruta]]*Oferta_Economica43[[#This Row],[Cantidad ofrecida]]</f>
        <v>0</v>
      </c>
    </row>
    <row r="14" spans="1:8" s="1" customFormat="1" ht="26" x14ac:dyDescent="0.3">
      <c r="A14" s="24">
        <v>9</v>
      </c>
      <c r="B14" s="44" t="s">
        <v>49</v>
      </c>
      <c r="C14" s="30" t="s">
        <v>50</v>
      </c>
      <c r="D14" s="42"/>
      <c r="E14" s="11"/>
      <c r="F14" s="35"/>
      <c r="G14" s="18">
        <v>0</v>
      </c>
      <c r="H14" s="20">
        <f>Oferta_Economica43[[#This Row],[Valor unitario por ruta]]*Oferta_Economica43[[#This Row],[Cantidad ofrecida]]</f>
        <v>0</v>
      </c>
    </row>
    <row r="15" spans="1:8" s="1" customFormat="1" ht="36" x14ac:dyDescent="0.3">
      <c r="A15" s="24">
        <v>10</v>
      </c>
      <c r="B15" s="44" t="s">
        <v>51</v>
      </c>
      <c r="C15" s="30" t="s">
        <v>53</v>
      </c>
      <c r="D15" s="42"/>
      <c r="E15" s="11"/>
      <c r="F15" s="35"/>
      <c r="G15" s="18">
        <v>0</v>
      </c>
      <c r="H15" s="20">
        <f>Oferta_Economica43[[#This Row],[Valor unitario por ruta]]*Oferta_Economica43[[#This Row],[Cantidad ofrecida]]</f>
        <v>0</v>
      </c>
    </row>
    <row r="16" spans="1:8" s="1" customFormat="1" ht="36" x14ac:dyDescent="0.3">
      <c r="A16" s="24">
        <v>11</v>
      </c>
      <c r="B16" s="44" t="s">
        <v>52</v>
      </c>
      <c r="C16" s="30" t="s">
        <v>54</v>
      </c>
      <c r="D16" s="42"/>
      <c r="E16" s="11"/>
      <c r="F16" s="35"/>
      <c r="G16" s="18">
        <v>0</v>
      </c>
      <c r="H16" s="20">
        <f>Oferta_Economica43[[#This Row],[Valor unitario por ruta]]*Oferta_Economica43[[#This Row],[Cantidad ofrecida]]</f>
        <v>0</v>
      </c>
    </row>
    <row r="17" spans="1:8" s="1" customFormat="1" ht="26" x14ac:dyDescent="0.3">
      <c r="A17" s="24">
        <v>12</v>
      </c>
      <c r="B17" s="44" t="s">
        <v>55</v>
      </c>
      <c r="C17" s="30" t="s">
        <v>57</v>
      </c>
      <c r="D17" s="42"/>
      <c r="E17" s="11"/>
      <c r="F17" s="35"/>
      <c r="G17" s="18">
        <v>0</v>
      </c>
      <c r="H17" s="20">
        <f>Oferta_Economica43[[#This Row],[Valor unitario por ruta]]*Oferta_Economica43[[#This Row],[Cantidad ofrecida]]</f>
        <v>0</v>
      </c>
    </row>
    <row r="18" spans="1:8" s="1" customFormat="1" ht="26" x14ac:dyDescent="0.3">
      <c r="A18" s="24">
        <v>13</v>
      </c>
      <c r="B18" s="44" t="s">
        <v>56</v>
      </c>
      <c r="C18" s="30" t="s">
        <v>58</v>
      </c>
      <c r="D18" s="42"/>
      <c r="E18" s="11"/>
      <c r="F18" s="35"/>
      <c r="G18" s="18">
        <v>0</v>
      </c>
      <c r="H18" s="20">
        <f>Oferta_Economica43[[#This Row],[Valor unitario por ruta]]*Oferta_Economica43[[#This Row],[Cantidad ofrecida]]</f>
        <v>0</v>
      </c>
    </row>
    <row r="19" spans="1:8" s="1" customFormat="1" ht="26" x14ac:dyDescent="0.3">
      <c r="A19" s="24">
        <v>14</v>
      </c>
      <c r="B19" s="44" t="s">
        <v>59</v>
      </c>
      <c r="C19" s="30" t="s">
        <v>62</v>
      </c>
      <c r="D19" s="42"/>
      <c r="E19" s="11"/>
      <c r="F19" s="35"/>
      <c r="G19" s="18">
        <v>0</v>
      </c>
      <c r="H19" s="20">
        <f>Oferta_Economica43[[#This Row],[Valor unitario por ruta]]*Oferta_Economica43[[#This Row],[Cantidad ofrecida]]</f>
        <v>0</v>
      </c>
    </row>
    <row r="20" spans="1:8" s="1" customFormat="1" ht="26" x14ac:dyDescent="0.3">
      <c r="A20" s="24">
        <v>15</v>
      </c>
      <c r="B20" s="44" t="s">
        <v>60</v>
      </c>
      <c r="C20" s="30" t="s">
        <v>64</v>
      </c>
      <c r="D20" s="42"/>
      <c r="E20" s="11"/>
      <c r="F20" s="35"/>
      <c r="G20" s="18">
        <v>0</v>
      </c>
      <c r="H20" s="20">
        <f>Oferta_Economica43[[#This Row],[Valor unitario por ruta]]*Oferta_Economica43[[#This Row],[Cantidad ofrecida]]</f>
        <v>0</v>
      </c>
    </row>
    <row r="21" spans="1:8" s="1" customFormat="1" ht="26" x14ac:dyDescent="0.3">
      <c r="A21" s="24">
        <v>16</v>
      </c>
      <c r="B21" s="44" t="s">
        <v>61</v>
      </c>
      <c r="C21" s="30" t="s">
        <v>63</v>
      </c>
      <c r="D21" s="42"/>
      <c r="E21" s="11"/>
      <c r="F21" s="35"/>
      <c r="G21" s="18">
        <v>0</v>
      </c>
      <c r="H21" s="20">
        <f>Oferta_Economica43[[#This Row],[Valor unitario por ruta]]*Oferta_Economica43[[#This Row],[Cantidad ofrecida]]</f>
        <v>0</v>
      </c>
    </row>
    <row r="22" spans="1:8" s="1" customFormat="1" ht="26" x14ac:dyDescent="0.3">
      <c r="A22" s="24">
        <v>17</v>
      </c>
      <c r="B22" s="44" t="s">
        <v>65</v>
      </c>
      <c r="C22" s="30" t="s">
        <v>68</v>
      </c>
      <c r="D22" s="42"/>
      <c r="E22" s="11"/>
      <c r="F22" s="35"/>
      <c r="G22" s="18">
        <v>0</v>
      </c>
      <c r="H22" s="20">
        <f>Oferta_Economica43[[#This Row],[Valor unitario por ruta]]*Oferta_Economica43[[#This Row],[Cantidad ofrecida]]</f>
        <v>0</v>
      </c>
    </row>
    <row r="23" spans="1:8" s="1" customFormat="1" ht="26" x14ac:dyDescent="0.3">
      <c r="A23" s="24">
        <v>18</v>
      </c>
      <c r="B23" s="44" t="s">
        <v>66</v>
      </c>
      <c r="C23" s="30" t="s">
        <v>69</v>
      </c>
      <c r="D23" s="42"/>
      <c r="E23" s="11"/>
      <c r="F23" s="35"/>
      <c r="G23" s="18">
        <v>0</v>
      </c>
      <c r="H23" s="20">
        <f>Oferta_Economica43[[#This Row],[Valor unitario por ruta]]*Oferta_Economica43[[#This Row],[Cantidad ofrecida]]</f>
        <v>0</v>
      </c>
    </row>
    <row r="24" spans="1:8" s="1" customFormat="1" ht="26" x14ac:dyDescent="0.3">
      <c r="A24" s="24">
        <v>19</v>
      </c>
      <c r="B24" s="44" t="s">
        <v>67</v>
      </c>
      <c r="C24" s="30" t="s">
        <v>70</v>
      </c>
      <c r="D24" s="42"/>
      <c r="E24" s="11"/>
      <c r="F24" s="35"/>
      <c r="G24" s="18">
        <v>0</v>
      </c>
      <c r="H24" s="20">
        <f>Oferta_Economica43[[#This Row],[Valor unitario por ruta]]*Oferta_Economica43[[#This Row],[Cantidad ofrecida]]</f>
        <v>0</v>
      </c>
    </row>
    <row r="25" spans="1:8" s="1" customFormat="1" ht="24" x14ac:dyDescent="0.3">
      <c r="A25" s="24">
        <v>20</v>
      </c>
      <c r="B25" s="44" t="s">
        <v>71</v>
      </c>
      <c r="C25" s="30" t="s">
        <v>74</v>
      </c>
      <c r="D25" s="42"/>
      <c r="E25" s="11"/>
      <c r="F25" s="35"/>
      <c r="G25" s="18">
        <v>0</v>
      </c>
      <c r="H25" s="20">
        <f>Oferta_Economica43[[#This Row],[Valor unitario por ruta]]*Oferta_Economica43[[#This Row],[Cantidad ofrecida]]</f>
        <v>0</v>
      </c>
    </row>
    <row r="26" spans="1:8" s="1" customFormat="1" ht="26" x14ac:dyDescent="0.3">
      <c r="A26" s="24">
        <v>21</v>
      </c>
      <c r="B26" s="44" t="s">
        <v>72</v>
      </c>
      <c r="C26" s="30" t="s">
        <v>75</v>
      </c>
      <c r="D26" s="42"/>
      <c r="E26" s="11"/>
      <c r="F26" s="35"/>
      <c r="G26" s="18">
        <v>0</v>
      </c>
      <c r="H26" s="20">
        <f>Oferta_Economica43[[#This Row],[Valor unitario por ruta]]*Oferta_Economica43[[#This Row],[Cantidad ofrecida]]</f>
        <v>0</v>
      </c>
    </row>
    <row r="27" spans="1:8" s="1" customFormat="1" ht="24" x14ac:dyDescent="0.3">
      <c r="A27" s="24">
        <v>22</v>
      </c>
      <c r="B27" s="44" t="s">
        <v>73</v>
      </c>
      <c r="C27" s="30" t="s">
        <v>76</v>
      </c>
      <c r="D27" s="42"/>
      <c r="E27" s="3"/>
      <c r="F27" s="21"/>
      <c r="G27" s="18">
        <v>0</v>
      </c>
      <c r="H27" s="19">
        <f>Oferta_Economica43[[#This Row],[Valor unitario por ruta]]*Oferta_Economica43[[#This Row],[Cantidad ofrecida]]</f>
        <v>0</v>
      </c>
    </row>
    <row r="28" spans="1:8" s="1" customFormat="1" ht="26" x14ac:dyDescent="0.3">
      <c r="A28" s="24">
        <v>23</v>
      </c>
      <c r="B28" s="44" t="s">
        <v>77</v>
      </c>
      <c r="C28" s="30" t="s">
        <v>81</v>
      </c>
      <c r="D28" s="42"/>
      <c r="E28" s="3"/>
      <c r="F28" s="21"/>
      <c r="G28" s="18">
        <v>0</v>
      </c>
      <c r="H28" s="19">
        <f>Oferta_Economica43[[#This Row],[Valor unitario por ruta]]*Oferta_Economica43[[#This Row],[Cantidad ofrecida]]</f>
        <v>0</v>
      </c>
    </row>
    <row r="29" spans="1:8" s="1" customFormat="1" ht="26" x14ac:dyDescent="0.3">
      <c r="A29" s="24">
        <v>24</v>
      </c>
      <c r="B29" s="44" t="s">
        <v>78</v>
      </c>
      <c r="C29" s="30" t="s">
        <v>82</v>
      </c>
      <c r="D29" s="42"/>
      <c r="E29" s="3"/>
      <c r="F29" s="21"/>
      <c r="G29" s="18">
        <v>0</v>
      </c>
      <c r="H29" s="19">
        <f>Oferta_Economica43[[#This Row],[Valor unitario por ruta]]*Oferta_Economica43[[#This Row],[Cantidad ofrecida]]</f>
        <v>0</v>
      </c>
    </row>
    <row r="30" spans="1:8" s="1" customFormat="1" ht="24" x14ac:dyDescent="0.3">
      <c r="A30" s="24">
        <v>25</v>
      </c>
      <c r="B30" s="44" t="s">
        <v>79</v>
      </c>
      <c r="C30" s="30" t="s">
        <v>83</v>
      </c>
      <c r="D30" s="42"/>
      <c r="E30" s="3"/>
      <c r="F30" s="21"/>
      <c r="G30" s="18">
        <v>0</v>
      </c>
      <c r="H30" s="19">
        <f>Oferta_Economica43[[#This Row],[Valor unitario por ruta]]*Oferta_Economica43[[#This Row],[Cantidad ofrecida]]</f>
        <v>0</v>
      </c>
    </row>
    <row r="31" spans="1:8" s="1" customFormat="1" ht="26" x14ac:dyDescent="0.3">
      <c r="A31" s="24">
        <v>26</v>
      </c>
      <c r="B31" s="44" t="s">
        <v>80</v>
      </c>
      <c r="C31" s="30" t="s">
        <v>84</v>
      </c>
      <c r="D31" s="42"/>
      <c r="E31" s="3"/>
      <c r="F31" s="21"/>
      <c r="G31" s="18">
        <v>0</v>
      </c>
      <c r="H31" s="19">
        <f>Oferta_Economica43[[#This Row],[Valor unitario por ruta]]*Oferta_Economica43[[#This Row],[Cantidad ofrecida]]</f>
        <v>0</v>
      </c>
    </row>
    <row r="32" spans="1:8" s="1" customFormat="1" ht="24" x14ac:dyDescent="0.3">
      <c r="A32" s="24">
        <v>27</v>
      </c>
      <c r="B32" s="44" t="s">
        <v>85</v>
      </c>
      <c r="C32" s="30" t="s">
        <v>89</v>
      </c>
      <c r="D32" s="42"/>
      <c r="E32" s="3"/>
      <c r="F32" s="21"/>
      <c r="G32" s="18">
        <v>0</v>
      </c>
      <c r="H32" s="19">
        <f>Oferta_Economica43[[#This Row],[Valor unitario por ruta]]*Oferta_Economica43[[#This Row],[Cantidad ofrecida]]</f>
        <v>0</v>
      </c>
    </row>
    <row r="33" spans="1:8" s="1" customFormat="1" ht="26" x14ac:dyDescent="0.3">
      <c r="A33" s="24">
        <v>28</v>
      </c>
      <c r="B33" s="44" t="s">
        <v>86</v>
      </c>
      <c r="C33" s="30" t="s">
        <v>90</v>
      </c>
      <c r="D33" s="42"/>
      <c r="E33" s="3"/>
      <c r="F33" s="21"/>
      <c r="G33" s="18">
        <v>0</v>
      </c>
      <c r="H33" s="19">
        <f>Oferta_Economica43[[#This Row],[Valor unitario por ruta]]*Oferta_Economica43[[#This Row],[Cantidad ofrecida]]</f>
        <v>0</v>
      </c>
    </row>
    <row r="34" spans="1:8" s="1" customFormat="1" ht="24" x14ac:dyDescent="0.3">
      <c r="A34" s="24">
        <v>29</v>
      </c>
      <c r="B34" s="44" t="s">
        <v>87</v>
      </c>
      <c r="C34" s="30" t="s">
        <v>91</v>
      </c>
      <c r="D34" s="42"/>
      <c r="E34" s="3"/>
      <c r="F34" s="21"/>
      <c r="G34" s="18">
        <v>0</v>
      </c>
      <c r="H34" s="19">
        <f>Oferta_Economica43[[#This Row],[Valor unitario por ruta]]*Oferta_Economica43[[#This Row],[Cantidad ofrecida]]</f>
        <v>0</v>
      </c>
    </row>
    <row r="35" spans="1:8" s="1" customFormat="1" ht="24" x14ac:dyDescent="0.3">
      <c r="A35" s="24">
        <v>30</v>
      </c>
      <c r="B35" s="44" t="s">
        <v>88</v>
      </c>
      <c r="C35" s="30" t="s">
        <v>92</v>
      </c>
      <c r="D35" s="42"/>
      <c r="E35" s="3"/>
      <c r="F35" s="21"/>
      <c r="G35" s="18">
        <v>0</v>
      </c>
      <c r="H35" s="19">
        <f>Oferta_Economica43[[#This Row],[Valor unitario por ruta]]*Oferta_Economica43[[#This Row],[Cantidad ofrecida]]</f>
        <v>0</v>
      </c>
    </row>
    <row r="36" spans="1:8" s="1" customFormat="1" ht="26" x14ac:dyDescent="0.3">
      <c r="A36" s="24">
        <v>31</v>
      </c>
      <c r="B36" s="44" t="s">
        <v>93</v>
      </c>
      <c r="C36" s="30" t="s">
        <v>96</v>
      </c>
      <c r="D36" s="42"/>
      <c r="E36" s="3"/>
      <c r="F36" s="21"/>
      <c r="G36" s="18">
        <v>0</v>
      </c>
      <c r="H36" s="19">
        <f>Oferta_Economica43[[#This Row],[Valor unitario por ruta]]*Oferta_Economica43[[#This Row],[Cantidad ofrecida]]</f>
        <v>0</v>
      </c>
    </row>
    <row r="37" spans="1:8" s="1" customFormat="1" ht="26" x14ac:dyDescent="0.3">
      <c r="A37" s="24">
        <v>32</v>
      </c>
      <c r="B37" s="44" t="s">
        <v>94</v>
      </c>
      <c r="C37" s="30" t="s">
        <v>97</v>
      </c>
      <c r="D37" s="42"/>
      <c r="E37" s="3"/>
      <c r="F37" s="21"/>
      <c r="G37" s="18">
        <v>0</v>
      </c>
      <c r="H37" s="19">
        <f>Oferta_Economica43[[#This Row],[Valor unitario por ruta]]*Oferta_Economica43[[#This Row],[Cantidad ofrecida]]</f>
        <v>0</v>
      </c>
    </row>
    <row r="38" spans="1:8" s="1" customFormat="1" ht="26" x14ac:dyDescent="0.3">
      <c r="A38" s="24">
        <v>33</v>
      </c>
      <c r="B38" s="44" t="s">
        <v>95</v>
      </c>
      <c r="C38" s="30" t="s">
        <v>98</v>
      </c>
      <c r="D38" s="42"/>
      <c r="E38" s="3"/>
      <c r="F38" s="21"/>
      <c r="G38" s="18">
        <v>0</v>
      </c>
      <c r="H38" s="19">
        <f>Oferta_Economica43[[#This Row],[Valor unitario por ruta]]*Oferta_Economica43[[#This Row],[Cantidad ofrecida]]</f>
        <v>0</v>
      </c>
    </row>
    <row r="39" spans="1:8" s="1" customFormat="1" ht="26" x14ac:dyDescent="0.3">
      <c r="A39" s="24">
        <v>34</v>
      </c>
      <c r="B39" s="44" t="s">
        <v>99</v>
      </c>
      <c r="C39" s="30" t="s">
        <v>121</v>
      </c>
      <c r="D39" s="42"/>
      <c r="E39" s="3"/>
      <c r="F39" s="21"/>
      <c r="G39" s="18">
        <v>0</v>
      </c>
      <c r="H39" s="19">
        <f>Oferta_Economica43[[#This Row],[Valor unitario por ruta]]*Oferta_Economica43[[#This Row],[Cantidad ofrecida]]</f>
        <v>0</v>
      </c>
    </row>
    <row r="40" spans="1:8" s="1" customFormat="1" ht="26" x14ac:dyDescent="0.3">
      <c r="A40" s="24">
        <v>35</v>
      </c>
      <c r="B40" s="44" t="s">
        <v>100</v>
      </c>
      <c r="C40" s="30" t="s">
        <v>122</v>
      </c>
      <c r="D40" s="42"/>
      <c r="E40" s="3"/>
      <c r="F40" s="21"/>
      <c r="G40" s="18">
        <v>0</v>
      </c>
      <c r="H40" s="19">
        <f>Oferta_Economica43[[#This Row],[Valor unitario por ruta]]*Oferta_Economica43[[#This Row],[Cantidad ofrecida]]</f>
        <v>0</v>
      </c>
    </row>
    <row r="41" spans="1:8" s="1" customFormat="1" ht="24" x14ac:dyDescent="0.3">
      <c r="A41" s="24">
        <v>36</v>
      </c>
      <c r="B41" s="44" t="s">
        <v>101</v>
      </c>
      <c r="C41" s="30" t="s">
        <v>123</v>
      </c>
      <c r="D41" s="42"/>
      <c r="E41" s="3"/>
      <c r="F41" s="21"/>
      <c r="G41" s="18">
        <v>0</v>
      </c>
      <c r="H41" s="19">
        <f>Oferta_Economica43[[#This Row],[Valor unitario por ruta]]*Oferta_Economica43[[#This Row],[Cantidad ofrecida]]</f>
        <v>0</v>
      </c>
    </row>
    <row r="42" spans="1:8" s="1" customFormat="1" ht="26" x14ac:dyDescent="0.3">
      <c r="A42" s="24">
        <v>37</v>
      </c>
      <c r="B42" s="44" t="s">
        <v>102</v>
      </c>
      <c r="C42" s="30" t="s">
        <v>124</v>
      </c>
      <c r="D42" s="42"/>
      <c r="E42" s="3"/>
      <c r="F42" s="21"/>
      <c r="G42" s="18">
        <v>0</v>
      </c>
      <c r="H42" s="19">
        <f>Oferta_Economica43[[#This Row],[Valor unitario por ruta]]*Oferta_Economica43[[#This Row],[Cantidad ofrecida]]</f>
        <v>0</v>
      </c>
    </row>
    <row r="43" spans="1:8" s="1" customFormat="1" ht="26" x14ac:dyDescent="0.3">
      <c r="A43" s="24">
        <v>38</v>
      </c>
      <c r="B43" s="44" t="s">
        <v>103</v>
      </c>
      <c r="C43" s="30" t="s">
        <v>125</v>
      </c>
      <c r="D43" s="42"/>
      <c r="E43" s="3"/>
      <c r="F43" s="21"/>
      <c r="G43" s="18">
        <v>0</v>
      </c>
      <c r="H43" s="19">
        <f>Oferta_Economica43[[#This Row],[Valor unitario por ruta]]*Oferta_Economica43[[#This Row],[Cantidad ofrecida]]</f>
        <v>0</v>
      </c>
    </row>
    <row r="44" spans="1:8" s="1" customFormat="1" ht="24" x14ac:dyDescent="0.3">
      <c r="A44" s="24">
        <v>39</v>
      </c>
      <c r="B44" s="44" t="s">
        <v>104</v>
      </c>
      <c r="C44" s="30" t="s">
        <v>127</v>
      </c>
      <c r="D44" s="42"/>
      <c r="E44" s="3"/>
      <c r="F44" s="21"/>
      <c r="G44" s="18">
        <v>0</v>
      </c>
      <c r="H44" s="19">
        <f>Oferta_Economica43[[#This Row],[Valor unitario por ruta]]*Oferta_Economica43[[#This Row],[Cantidad ofrecida]]</f>
        <v>0</v>
      </c>
    </row>
    <row r="45" spans="1:8" s="1" customFormat="1" ht="24" x14ac:dyDescent="0.3">
      <c r="A45" s="24">
        <v>40</v>
      </c>
      <c r="B45" s="44" t="s">
        <v>105</v>
      </c>
      <c r="C45" s="30" t="s">
        <v>126</v>
      </c>
      <c r="D45" s="42"/>
      <c r="E45" s="3"/>
      <c r="F45" s="21"/>
      <c r="G45" s="18">
        <v>0</v>
      </c>
      <c r="H45" s="19">
        <f>Oferta_Economica43[[#This Row],[Valor unitario por ruta]]*Oferta_Economica43[[#This Row],[Cantidad ofrecida]]</f>
        <v>0</v>
      </c>
    </row>
    <row r="46" spans="1:8" s="1" customFormat="1" ht="24" x14ac:dyDescent="0.3">
      <c r="A46" s="24">
        <v>41</v>
      </c>
      <c r="B46" s="44" t="s">
        <v>106</v>
      </c>
      <c r="C46" s="30" t="s">
        <v>128</v>
      </c>
      <c r="D46" s="42"/>
      <c r="E46" s="3"/>
      <c r="F46" s="21"/>
      <c r="G46" s="18">
        <v>0</v>
      </c>
      <c r="H46" s="19">
        <f>Oferta_Economica43[[#This Row],[Valor unitario por ruta]]*Oferta_Economica43[[#This Row],[Cantidad ofrecida]]</f>
        <v>0</v>
      </c>
    </row>
    <row r="47" spans="1:8" s="1" customFormat="1" ht="24" x14ac:dyDescent="0.3">
      <c r="A47" s="24">
        <v>42</v>
      </c>
      <c r="B47" s="44" t="s">
        <v>107</v>
      </c>
      <c r="C47" s="30" t="s">
        <v>129</v>
      </c>
      <c r="D47" s="42"/>
      <c r="E47" s="11"/>
      <c r="F47" s="35"/>
      <c r="G47" s="18">
        <v>0</v>
      </c>
      <c r="H47" s="20">
        <f>Oferta_Economica43[[#This Row],[Valor unitario por ruta]]*Oferta_Economica43[[#This Row],[Cantidad ofrecida]]</f>
        <v>0</v>
      </c>
    </row>
    <row r="48" spans="1:8" s="1" customFormat="1" ht="24" x14ac:dyDescent="0.3">
      <c r="A48" s="24">
        <v>43</v>
      </c>
      <c r="B48" s="44" t="s">
        <v>108</v>
      </c>
      <c r="C48" s="30" t="s">
        <v>130</v>
      </c>
      <c r="D48" s="42"/>
      <c r="E48" s="3"/>
      <c r="F48" s="21"/>
      <c r="G48" s="18">
        <v>0</v>
      </c>
      <c r="H48" s="19">
        <f>Oferta_Economica43[[#This Row],[Valor unitario por ruta]]*Oferta_Economica43[[#This Row],[Cantidad ofrecida]]</f>
        <v>0</v>
      </c>
    </row>
    <row r="49" spans="1:8" s="1" customFormat="1" ht="24" x14ac:dyDescent="0.3">
      <c r="A49" s="24">
        <v>44</v>
      </c>
      <c r="B49" s="44" t="s">
        <v>109</v>
      </c>
      <c r="C49" s="30" t="s">
        <v>131</v>
      </c>
      <c r="D49" s="42"/>
      <c r="E49" s="3"/>
      <c r="F49" s="21"/>
      <c r="G49" s="18">
        <v>0</v>
      </c>
      <c r="H49" s="19">
        <f>Oferta_Economica43[[#This Row],[Valor unitario por ruta]]*Oferta_Economica43[[#This Row],[Cantidad ofrecida]]</f>
        <v>0</v>
      </c>
    </row>
    <row r="50" spans="1:8" s="1" customFormat="1" ht="24" x14ac:dyDescent="0.3">
      <c r="A50" s="24">
        <v>45</v>
      </c>
      <c r="B50" s="44" t="s">
        <v>110</v>
      </c>
      <c r="C50" s="30" t="s">
        <v>132</v>
      </c>
      <c r="D50" s="42"/>
      <c r="E50" s="3"/>
      <c r="F50" s="21"/>
      <c r="G50" s="18">
        <v>0</v>
      </c>
      <c r="H50" s="19">
        <f>Oferta_Economica43[[#This Row],[Valor unitario por ruta]]*Oferta_Economica43[[#This Row],[Cantidad ofrecida]]</f>
        <v>0</v>
      </c>
    </row>
    <row r="51" spans="1:8" s="1" customFormat="1" ht="24" x14ac:dyDescent="0.3">
      <c r="A51" s="24">
        <v>46</v>
      </c>
      <c r="B51" s="44" t="s">
        <v>111</v>
      </c>
      <c r="C51" s="30" t="s">
        <v>133</v>
      </c>
      <c r="D51" s="42"/>
      <c r="E51" s="3"/>
      <c r="F51" s="21"/>
      <c r="G51" s="18">
        <v>0</v>
      </c>
      <c r="H51" s="19">
        <f>Oferta_Economica43[[#This Row],[Valor unitario por ruta]]*Oferta_Economica43[[#This Row],[Cantidad ofrecida]]</f>
        <v>0</v>
      </c>
    </row>
    <row r="52" spans="1:8" s="1" customFormat="1" ht="24" x14ac:dyDescent="0.3">
      <c r="A52" s="24">
        <v>47</v>
      </c>
      <c r="B52" s="44" t="s">
        <v>112</v>
      </c>
      <c r="C52" s="30" t="s">
        <v>134</v>
      </c>
      <c r="D52" s="42"/>
      <c r="E52" s="3"/>
      <c r="F52" s="21"/>
      <c r="G52" s="18">
        <v>0</v>
      </c>
      <c r="H52" s="19">
        <f>Oferta_Economica43[[#This Row],[Valor unitario por ruta]]*Oferta_Economica43[[#This Row],[Cantidad ofrecida]]</f>
        <v>0</v>
      </c>
    </row>
    <row r="53" spans="1:8" s="1" customFormat="1" ht="24" x14ac:dyDescent="0.3">
      <c r="A53" s="24">
        <v>48</v>
      </c>
      <c r="B53" s="44" t="s">
        <v>113</v>
      </c>
      <c r="C53" s="30" t="s">
        <v>135</v>
      </c>
      <c r="D53" s="42"/>
      <c r="E53" s="3"/>
      <c r="F53" s="21"/>
      <c r="G53" s="18">
        <v>0</v>
      </c>
      <c r="H53" s="19">
        <f>Oferta_Economica43[[#This Row],[Valor unitario por ruta]]*Oferta_Economica43[[#This Row],[Cantidad ofrecida]]</f>
        <v>0</v>
      </c>
    </row>
    <row r="54" spans="1:8" s="1" customFormat="1" ht="24" x14ac:dyDescent="0.3">
      <c r="A54" s="24">
        <v>49</v>
      </c>
      <c r="B54" s="44" t="s">
        <v>114</v>
      </c>
      <c r="C54" s="30" t="s">
        <v>136</v>
      </c>
      <c r="D54" s="42"/>
      <c r="E54" s="3"/>
      <c r="F54" s="21"/>
      <c r="G54" s="18">
        <v>0</v>
      </c>
      <c r="H54" s="19">
        <f>Oferta_Economica43[[#This Row],[Valor unitario por ruta]]*Oferta_Economica43[[#This Row],[Cantidad ofrecida]]</f>
        <v>0</v>
      </c>
    </row>
    <row r="55" spans="1:8" s="1" customFormat="1" x14ac:dyDescent="0.3">
      <c r="A55" s="24">
        <v>50</v>
      </c>
      <c r="B55" s="44" t="s">
        <v>115</v>
      </c>
      <c r="C55" s="30" t="s">
        <v>137</v>
      </c>
      <c r="D55" s="42"/>
      <c r="E55" s="3"/>
      <c r="F55" s="21"/>
      <c r="G55" s="18">
        <v>0</v>
      </c>
      <c r="H55" s="19">
        <f>Oferta_Economica43[[#This Row],[Valor unitario por ruta]]*Oferta_Economica43[[#This Row],[Cantidad ofrecida]]</f>
        <v>0</v>
      </c>
    </row>
    <row r="56" spans="1:8" s="1" customFormat="1" ht="26" x14ac:dyDescent="0.3">
      <c r="A56" s="24">
        <v>51</v>
      </c>
      <c r="B56" s="44" t="s">
        <v>116</v>
      </c>
      <c r="C56" s="30" t="s">
        <v>138</v>
      </c>
      <c r="D56" s="42"/>
      <c r="E56" s="3"/>
      <c r="F56" s="21"/>
      <c r="G56" s="18">
        <v>0</v>
      </c>
      <c r="H56" s="19">
        <f>Oferta_Economica43[[#This Row],[Valor unitario por ruta]]*Oferta_Economica43[[#This Row],[Cantidad ofrecida]]</f>
        <v>0</v>
      </c>
    </row>
    <row r="57" spans="1:8" s="1" customFormat="1" ht="26" x14ac:dyDescent="0.3">
      <c r="A57" s="24">
        <v>52</v>
      </c>
      <c r="B57" s="44" t="s">
        <v>117</v>
      </c>
      <c r="C57" s="30" t="s">
        <v>140</v>
      </c>
      <c r="D57" s="42"/>
      <c r="E57" s="3"/>
      <c r="F57" s="21"/>
      <c r="G57" s="18">
        <v>0</v>
      </c>
      <c r="H57" s="19">
        <f>Oferta_Economica43[[#This Row],[Valor unitario por ruta]]*Oferta_Economica43[[#This Row],[Cantidad ofrecida]]</f>
        <v>0</v>
      </c>
    </row>
    <row r="58" spans="1:8" s="1" customFormat="1" ht="26" x14ac:dyDescent="0.3">
      <c r="A58" s="24">
        <v>53</v>
      </c>
      <c r="B58" s="44" t="s">
        <v>118</v>
      </c>
      <c r="C58" s="30" t="s">
        <v>139</v>
      </c>
      <c r="D58" s="42"/>
      <c r="E58" s="3"/>
      <c r="F58" s="21"/>
      <c r="G58" s="18">
        <v>0</v>
      </c>
      <c r="H58" s="19">
        <f>Oferta_Economica43[[#This Row],[Valor unitario por ruta]]*Oferta_Economica43[[#This Row],[Cantidad ofrecida]]</f>
        <v>0</v>
      </c>
    </row>
    <row r="59" spans="1:8" s="1" customFormat="1" ht="26" x14ac:dyDescent="0.3">
      <c r="A59" s="24">
        <v>54</v>
      </c>
      <c r="B59" s="44" t="s">
        <v>119</v>
      </c>
      <c r="C59" s="30" t="s">
        <v>141</v>
      </c>
      <c r="D59" s="42"/>
      <c r="E59" s="3"/>
      <c r="F59" s="21"/>
      <c r="G59" s="18">
        <v>0</v>
      </c>
      <c r="H59" s="19">
        <f>Oferta_Economica43[[#This Row],[Valor unitario por ruta]]*Oferta_Economica43[[#This Row],[Cantidad ofrecida]]</f>
        <v>0</v>
      </c>
    </row>
    <row r="60" spans="1:8" s="1" customFormat="1" x14ac:dyDescent="0.3">
      <c r="A60" s="24">
        <v>55</v>
      </c>
      <c r="B60" s="44" t="s">
        <v>120</v>
      </c>
      <c r="C60" s="30" t="s">
        <v>142</v>
      </c>
      <c r="D60" s="42"/>
      <c r="E60" s="3"/>
      <c r="F60" s="21"/>
      <c r="G60" s="18">
        <v>0</v>
      </c>
      <c r="H60" s="19">
        <f>Oferta_Economica43[[#This Row],[Valor unitario por ruta]]*Oferta_Economica43[[#This Row],[Cantidad ofrecida]]</f>
        <v>0</v>
      </c>
    </row>
    <row r="61" spans="1:8" s="1" customFormat="1" ht="36" customHeight="1" x14ac:dyDescent="0.3">
      <c r="A61" s="17" t="s">
        <v>29</v>
      </c>
      <c r="B61" s="16"/>
      <c r="C61" s="15"/>
      <c r="D61" s="38"/>
      <c r="E61" s="11"/>
      <c r="F61" s="17" t="s">
        <v>20</v>
      </c>
      <c r="G61" s="20">
        <f>SUM(G6:G7)</f>
        <v>0</v>
      </c>
      <c r="H61" s="13"/>
    </row>
    <row r="62" spans="1:8" s="1" customFormat="1" ht="24.75" customHeight="1" thickBot="1" x14ac:dyDescent="0.35">
      <c r="A62" s="14" t="s">
        <v>20</v>
      </c>
      <c r="B62" s="10"/>
      <c r="C62" s="10"/>
      <c r="D62" s="39">
        <f>SUM(D6:D47)</f>
        <v>0</v>
      </c>
      <c r="E62" s="11"/>
      <c r="F62" s="12"/>
      <c r="G62" s="12" t="s">
        <v>20</v>
      </c>
      <c r="H62" s="22">
        <f>SUBTOTAL(109,Oferta_Economica43[Valor Total])</f>
        <v>0</v>
      </c>
    </row>
    <row r="63" spans="1:8" s="1" customFormat="1" ht="51.75" customHeight="1" x14ac:dyDescent="0.3">
      <c r="A63" s="84"/>
      <c r="B63" s="85"/>
      <c r="C63" s="85"/>
      <c r="D63" s="85"/>
      <c r="E63" s="85"/>
      <c r="F63" s="86"/>
      <c r="G63" s="26" t="s">
        <v>26</v>
      </c>
      <c r="H63" s="27"/>
    </row>
    <row r="64" spans="1:8" s="1" customFormat="1" ht="15" customHeight="1" thickBot="1" x14ac:dyDescent="0.35">
      <c r="A64" s="87"/>
      <c r="B64" s="88"/>
      <c r="C64" s="88"/>
      <c r="D64" s="88"/>
      <c r="E64" s="88"/>
      <c r="F64" s="89"/>
      <c r="G64" s="28" t="s">
        <v>19</v>
      </c>
      <c r="H64" s="29">
        <f>SUM(H63,Oferta_Economica43[[#Totals],[Valor Total]])</f>
        <v>0</v>
      </c>
    </row>
    <row r="65" spans="1:14" s="1" customFormat="1" ht="12.75" customHeight="1" x14ac:dyDescent="0.3">
      <c r="A65" s="31" t="s">
        <v>0</v>
      </c>
      <c r="B65" s="32"/>
      <c r="C65" s="32"/>
      <c r="D65" s="33"/>
      <c r="E65" s="76" t="s">
        <v>17</v>
      </c>
      <c r="F65" s="77"/>
      <c r="G65" s="77"/>
      <c r="H65" s="78"/>
    </row>
    <row r="66" spans="1:14" s="1" customFormat="1" ht="52" x14ac:dyDescent="0.3">
      <c r="A66" s="70" t="s">
        <v>21</v>
      </c>
      <c r="B66" s="71"/>
      <c r="C66" s="61" t="s">
        <v>150</v>
      </c>
      <c r="D66" s="62"/>
      <c r="E66" s="2" t="s">
        <v>4</v>
      </c>
      <c r="F66" s="61">
        <v>0</v>
      </c>
      <c r="G66" s="62"/>
      <c r="H66" s="63"/>
    </row>
    <row r="67" spans="1:14" s="1" customFormat="1" ht="24" customHeight="1" x14ac:dyDescent="0.3">
      <c r="A67" s="70" t="s">
        <v>5</v>
      </c>
      <c r="B67" s="71"/>
      <c r="C67" s="61" t="s">
        <v>6</v>
      </c>
      <c r="D67" s="62"/>
      <c r="E67" s="2" t="s">
        <v>7</v>
      </c>
      <c r="F67" s="61">
        <v>0</v>
      </c>
      <c r="G67" s="62"/>
      <c r="H67" s="63"/>
    </row>
    <row r="68" spans="1:14" s="1" customFormat="1" ht="29.5" customHeight="1" x14ac:dyDescent="0.3">
      <c r="A68" s="72" t="s">
        <v>22</v>
      </c>
      <c r="B68" s="73"/>
      <c r="C68" s="90" t="s">
        <v>143</v>
      </c>
      <c r="D68" s="91"/>
      <c r="E68" s="2" t="s">
        <v>8</v>
      </c>
      <c r="F68" s="61">
        <v>0</v>
      </c>
      <c r="G68" s="62"/>
      <c r="H68" s="63"/>
    </row>
    <row r="69" spans="1:14" s="1" customFormat="1" ht="33.75" customHeight="1" x14ac:dyDescent="0.3">
      <c r="A69" s="70" t="s">
        <v>9</v>
      </c>
      <c r="B69" s="71"/>
      <c r="C69" s="61" t="s">
        <v>32</v>
      </c>
      <c r="D69" s="62"/>
      <c r="E69" s="2" t="s">
        <v>10</v>
      </c>
      <c r="F69" s="61">
        <v>0</v>
      </c>
      <c r="G69" s="62"/>
      <c r="H69" s="63"/>
    </row>
    <row r="70" spans="1:14" s="1" customFormat="1" ht="16.5" customHeight="1" thickBot="1" x14ac:dyDescent="0.35">
      <c r="A70" s="51" t="s">
        <v>23</v>
      </c>
      <c r="B70" s="52"/>
      <c r="C70" s="53" t="s">
        <v>24</v>
      </c>
      <c r="D70" s="53"/>
      <c r="E70" s="43" t="s">
        <v>23</v>
      </c>
      <c r="F70" s="54"/>
      <c r="G70" s="55"/>
      <c r="H70" s="56"/>
    </row>
    <row r="71" spans="1:14" s="1" customFormat="1" ht="12.75" customHeight="1" x14ac:dyDescent="0.3">
      <c r="A71" s="57" t="s">
        <v>144</v>
      </c>
      <c r="B71" s="58"/>
      <c r="C71" s="58"/>
      <c r="D71" s="58"/>
      <c r="E71" s="25" t="s">
        <v>11</v>
      </c>
      <c r="F71" s="61">
        <v>0</v>
      </c>
      <c r="G71" s="62"/>
      <c r="H71" s="63"/>
    </row>
    <row r="72" spans="1:14" s="1" customFormat="1" ht="12.75" customHeight="1" x14ac:dyDescent="0.3">
      <c r="A72" s="57"/>
      <c r="B72" s="58"/>
      <c r="C72" s="58"/>
      <c r="D72" s="58"/>
      <c r="E72" s="25" t="s">
        <v>12</v>
      </c>
      <c r="F72" s="61"/>
      <c r="G72" s="62"/>
      <c r="H72" s="63"/>
    </row>
    <row r="73" spans="1:14" s="1" customFormat="1" ht="12.75" customHeight="1" x14ac:dyDescent="0.3">
      <c r="A73" s="57"/>
      <c r="B73" s="58"/>
      <c r="C73" s="58"/>
      <c r="D73" s="58"/>
      <c r="E73" s="25" t="s">
        <v>13</v>
      </c>
      <c r="F73" s="61"/>
      <c r="G73" s="62"/>
      <c r="H73" s="63"/>
    </row>
    <row r="74" spans="1:14" s="1" customFormat="1" ht="12.75" customHeight="1" x14ac:dyDescent="0.3">
      <c r="A74" s="57"/>
      <c r="B74" s="58"/>
      <c r="C74" s="58"/>
      <c r="D74" s="58"/>
      <c r="E74" s="25" t="s">
        <v>25</v>
      </c>
      <c r="F74" s="61"/>
      <c r="G74" s="62"/>
      <c r="H74" s="63"/>
    </row>
    <row r="75" spans="1:14" s="1" customFormat="1" ht="60.75" customHeight="1" thickBot="1" x14ac:dyDescent="0.35">
      <c r="A75" s="57"/>
      <c r="B75" s="58"/>
      <c r="C75" s="58"/>
      <c r="D75" s="58"/>
      <c r="E75" s="41" t="s">
        <v>14</v>
      </c>
      <c r="F75" s="64"/>
      <c r="G75" s="65"/>
      <c r="H75" s="66"/>
    </row>
    <row r="76" spans="1:14" ht="206.5" customHeight="1" x14ac:dyDescent="0.45">
      <c r="A76" s="57"/>
      <c r="B76" s="58"/>
      <c r="C76" s="58"/>
      <c r="D76" s="58"/>
      <c r="E76" s="67" t="s">
        <v>15</v>
      </c>
      <c r="F76" s="45"/>
      <c r="G76" s="45"/>
      <c r="H76" s="46"/>
      <c r="N76" s="40"/>
    </row>
    <row r="77" spans="1:14" ht="15" customHeight="1" x14ac:dyDescent="0.35">
      <c r="A77" s="57"/>
      <c r="B77" s="58"/>
      <c r="C77" s="58"/>
      <c r="D77" s="58"/>
      <c r="E77" s="68"/>
      <c r="F77" s="47"/>
      <c r="G77" s="47"/>
      <c r="H77" s="48"/>
    </row>
    <row r="78" spans="1:14" ht="28.5" customHeight="1" thickBot="1" x14ac:dyDescent="0.5">
      <c r="A78" s="59"/>
      <c r="B78" s="60"/>
      <c r="C78" s="60"/>
      <c r="D78" s="60"/>
      <c r="E78" s="69"/>
      <c r="F78" s="49"/>
      <c r="G78" s="49"/>
      <c r="H78" s="50"/>
      <c r="N78" s="40"/>
    </row>
  </sheetData>
  <protectedRanges>
    <protectedRange sqref="H63 F70 C70 F72:H76 G6:G60" name="Område1"/>
    <protectedRange sqref="B61:D61" name="Område1_1_2"/>
    <protectedRange sqref="B2" name="Område1_1_3"/>
    <protectedRange sqref="A71" name="Område1_1_1_2"/>
  </protectedRanges>
  <mergeCells count="29">
    <mergeCell ref="E65:H65"/>
    <mergeCell ref="A1:G1"/>
    <mergeCell ref="B2:F2"/>
    <mergeCell ref="A3:D3"/>
    <mergeCell ref="E3:H3"/>
    <mergeCell ref="A63:F64"/>
    <mergeCell ref="A69:B69"/>
    <mergeCell ref="C69:D69"/>
    <mergeCell ref="F69:H69"/>
    <mergeCell ref="A66:B66"/>
    <mergeCell ref="C66:D66"/>
    <mergeCell ref="F66:H66"/>
    <mergeCell ref="A67:B67"/>
    <mergeCell ref="C67:D67"/>
    <mergeCell ref="F67:H67"/>
    <mergeCell ref="A68:B68"/>
    <mergeCell ref="F68:H68"/>
    <mergeCell ref="C68:D68"/>
    <mergeCell ref="F76:H78"/>
    <mergeCell ref="A70:B70"/>
    <mergeCell ref="C70:D70"/>
    <mergeCell ref="F70:H70"/>
    <mergeCell ref="A71:D78"/>
    <mergeCell ref="F71:H71"/>
    <mergeCell ref="F72:H72"/>
    <mergeCell ref="F73:H73"/>
    <mergeCell ref="F74:H74"/>
    <mergeCell ref="F75:H75"/>
    <mergeCell ref="E76:E78"/>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90D1F-C93B-4AF3-84F9-E700814804FD}">
  <dimension ref="A1:N78"/>
  <sheetViews>
    <sheetView showGridLines="0" zoomScale="80" zoomScaleNormal="80" workbookViewId="0">
      <selection activeCell="E71" sqref="E71"/>
    </sheetView>
  </sheetViews>
  <sheetFormatPr defaultColWidth="11.453125" defaultRowHeight="14.5" x14ac:dyDescent="0.35"/>
  <cols>
    <col min="1" max="1" width="9.26953125" customWidth="1"/>
    <col min="2" max="2" width="20.54296875" customWidth="1"/>
    <col min="3" max="3" width="66.26953125" customWidth="1"/>
    <col min="4" max="4" width="22.26953125" customWidth="1"/>
    <col min="5" max="5" width="20.54296875" customWidth="1"/>
    <col min="6" max="6" width="14.1796875" customWidth="1"/>
    <col min="7" max="7" width="13.81640625" customWidth="1"/>
  </cols>
  <sheetData>
    <row r="1" spans="1:8" ht="15" thickBot="1" x14ac:dyDescent="0.4">
      <c r="A1" s="79" t="s">
        <v>145</v>
      </c>
      <c r="B1" s="79"/>
      <c r="C1" s="79"/>
      <c r="D1" s="79"/>
      <c r="E1" s="79"/>
      <c r="F1" s="79"/>
      <c r="G1" s="79"/>
    </row>
    <row r="2" spans="1:8" s="1" customFormat="1" ht="49.5" customHeight="1" thickBot="1" x14ac:dyDescent="0.35">
      <c r="A2" s="5"/>
      <c r="B2" s="80" t="s">
        <v>146</v>
      </c>
      <c r="C2" s="80"/>
      <c r="D2" s="80"/>
      <c r="E2" s="80"/>
      <c r="F2" s="80"/>
      <c r="G2" s="34"/>
      <c r="H2" s="4" t="s">
        <v>147</v>
      </c>
    </row>
    <row r="3" spans="1:8" s="1" customFormat="1" ht="20.25" customHeight="1" thickBot="1" x14ac:dyDescent="0.35">
      <c r="A3" s="76" t="s">
        <v>0</v>
      </c>
      <c r="B3" s="77"/>
      <c r="C3" s="77"/>
      <c r="D3" s="77"/>
      <c r="E3" s="81" t="s">
        <v>17</v>
      </c>
      <c r="F3" s="82"/>
      <c r="G3" s="82"/>
      <c r="H3" s="83"/>
    </row>
    <row r="4" spans="1:8" s="1" customFormat="1" ht="51" customHeight="1" x14ac:dyDescent="0.3">
      <c r="A4" s="6" t="s">
        <v>1</v>
      </c>
      <c r="B4" s="7" t="s">
        <v>2</v>
      </c>
      <c r="C4" s="7" t="s">
        <v>3</v>
      </c>
      <c r="D4" s="36" t="s">
        <v>27</v>
      </c>
      <c r="E4" s="8" t="s">
        <v>149</v>
      </c>
      <c r="F4" s="7" t="s">
        <v>18</v>
      </c>
      <c r="G4" s="7" t="s">
        <v>148</v>
      </c>
      <c r="H4" s="9" t="s">
        <v>19</v>
      </c>
    </row>
    <row r="5" spans="1:8" s="1" customFormat="1" ht="13" x14ac:dyDescent="0.3">
      <c r="A5" s="6"/>
      <c r="B5" s="7"/>
      <c r="C5" s="7"/>
      <c r="D5" s="37" t="s">
        <v>30</v>
      </c>
      <c r="E5" s="8"/>
      <c r="F5" s="7"/>
      <c r="G5" s="7"/>
      <c r="H5" s="9">
        <f>Oferta_Economica432[[#This Row],[Valor unitario por ruta]]*Oferta_Economica432[[#This Row],[Cantidad ofrecida]]</f>
        <v>0</v>
      </c>
    </row>
    <row r="6" spans="1:8" s="1" customFormat="1" ht="36" x14ac:dyDescent="0.3">
      <c r="A6" s="24">
        <v>1</v>
      </c>
      <c r="B6" s="44" t="s">
        <v>33</v>
      </c>
      <c r="C6" s="30" t="s">
        <v>34</v>
      </c>
      <c r="D6" s="23"/>
      <c r="E6" s="3"/>
      <c r="F6" s="21"/>
      <c r="G6" s="18">
        <v>0</v>
      </c>
      <c r="H6" s="19">
        <f>Oferta_Economica432[[#This Row],[Valor unitario por ruta]]*Oferta_Economica432[[#This Row],[Cantidad ofrecida]]</f>
        <v>0</v>
      </c>
    </row>
    <row r="7" spans="1:8" s="1" customFormat="1" ht="36" x14ac:dyDescent="0.3">
      <c r="A7" s="24">
        <v>2</v>
      </c>
      <c r="B7" s="44" t="s">
        <v>35</v>
      </c>
      <c r="C7" s="30" t="s">
        <v>36</v>
      </c>
      <c r="D7" s="42"/>
      <c r="E7" s="3"/>
      <c r="F7" s="21"/>
      <c r="G7" s="18">
        <v>0</v>
      </c>
      <c r="H7" s="19">
        <f>Oferta_Economica432[[#This Row],[Valor unitario por ruta]]*Oferta_Economica432[[#This Row],[Cantidad ofrecida]]</f>
        <v>0</v>
      </c>
    </row>
    <row r="8" spans="1:8" s="1" customFormat="1" ht="36" x14ac:dyDescent="0.3">
      <c r="A8" s="24">
        <v>3</v>
      </c>
      <c r="B8" s="44" t="s">
        <v>37</v>
      </c>
      <c r="C8" s="30" t="s">
        <v>38</v>
      </c>
      <c r="D8" s="42"/>
      <c r="E8" s="11"/>
      <c r="F8" s="35"/>
      <c r="G8" s="18">
        <v>0</v>
      </c>
      <c r="H8" s="20">
        <f>Oferta_Economica432[[#This Row],[Valor unitario por ruta]]*Oferta_Economica432[[#This Row],[Cantidad ofrecida]]</f>
        <v>0</v>
      </c>
    </row>
    <row r="9" spans="1:8" s="1" customFormat="1" ht="36" x14ac:dyDescent="0.3">
      <c r="A9" s="24">
        <v>4</v>
      </c>
      <c r="B9" s="44" t="s">
        <v>39</v>
      </c>
      <c r="C9" s="30" t="s">
        <v>40</v>
      </c>
      <c r="D9" s="42"/>
      <c r="E9" s="11"/>
      <c r="F9" s="35"/>
      <c r="G9" s="18">
        <v>0</v>
      </c>
      <c r="H9" s="20">
        <f>Oferta_Economica432[[#This Row],[Valor unitario por ruta]]*Oferta_Economica432[[#This Row],[Cantidad ofrecida]]</f>
        <v>0</v>
      </c>
    </row>
    <row r="10" spans="1:8" s="1" customFormat="1" ht="26" x14ac:dyDescent="0.3">
      <c r="A10" s="24">
        <v>5</v>
      </c>
      <c r="B10" s="44" t="s">
        <v>41</v>
      </c>
      <c r="C10" s="30" t="s">
        <v>42</v>
      </c>
      <c r="D10" s="42"/>
      <c r="E10" s="11"/>
      <c r="F10" s="35"/>
      <c r="G10" s="18">
        <v>0</v>
      </c>
      <c r="H10" s="20">
        <f>Oferta_Economica432[[#This Row],[Valor unitario por ruta]]*Oferta_Economica432[[#This Row],[Cantidad ofrecida]]</f>
        <v>0</v>
      </c>
    </row>
    <row r="11" spans="1:8" s="1" customFormat="1" ht="24" x14ac:dyDescent="0.3">
      <c r="A11" s="24">
        <v>6</v>
      </c>
      <c r="B11" s="44" t="s">
        <v>43</v>
      </c>
      <c r="C11" s="30" t="s">
        <v>44</v>
      </c>
      <c r="D11" s="42"/>
      <c r="E11" s="11"/>
      <c r="F11" s="35"/>
      <c r="G11" s="18">
        <v>0</v>
      </c>
      <c r="H11" s="20">
        <f>Oferta_Economica432[[#This Row],[Valor unitario por ruta]]*Oferta_Economica432[[#This Row],[Cantidad ofrecida]]</f>
        <v>0</v>
      </c>
    </row>
    <row r="12" spans="1:8" s="1" customFormat="1" ht="24" x14ac:dyDescent="0.3">
      <c r="A12" s="24">
        <v>7</v>
      </c>
      <c r="B12" s="44" t="s">
        <v>45</v>
      </c>
      <c r="C12" s="30" t="s">
        <v>46</v>
      </c>
      <c r="D12" s="42"/>
      <c r="E12" s="11"/>
      <c r="F12" s="35"/>
      <c r="G12" s="18">
        <v>0</v>
      </c>
      <c r="H12" s="20">
        <f>Oferta_Economica432[[#This Row],[Valor unitario por ruta]]*Oferta_Economica432[[#This Row],[Cantidad ofrecida]]</f>
        <v>0</v>
      </c>
    </row>
    <row r="13" spans="1:8" s="1" customFormat="1" ht="26" x14ac:dyDescent="0.3">
      <c r="A13" s="24">
        <v>8</v>
      </c>
      <c r="B13" s="44" t="s">
        <v>47</v>
      </c>
      <c r="C13" s="30" t="s">
        <v>48</v>
      </c>
      <c r="D13" s="42"/>
      <c r="E13" s="11"/>
      <c r="F13" s="35"/>
      <c r="G13" s="18">
        <v>0</v>
      </c>
      <c r="H13" s="20">
        <f>Oferta_Economica432[[#This Row],[Valor unitario por ruta]]*Oferta_Economica432[[#This Row],[Cantidad ofrecida]]</f>
        <v>0</v>
      </c>
    </row>
    <row r="14" spans="1:8" s="1" customFormat="1" ht="26" x14ac:dyDescent="0.3">
      <c r="A14" s="24">
        <v>9</v>
      </c>
      <c r="B14" s="44" t="s">
        <v>49</v>
      </c>
      <c r="C14" s="30" t="s">
        <v>50</v>
      </c>
      <c r="D14" s="42"/>
      <c r="E14" s="11"/>
      <c r="F14" s="35"/>
      <c r="G14" s="18">
        <v>0</v>
      </c>
      <c r="H14" s="20">
        <f>Oferta_Economica432[[#This Row],[Valor unitario por ruta]]*Oferta_Economica432[[#This Row],[Cantidad ofrecida]]</f>
        <v>0</v>
      </c>
    </row>
    <row r="15" spans="1:8" s="1" customFormat="1" ht="36" x14ac:dyDescent="0.3">
      <c r="A15" s="24">
        <v>10</v>
      </c>
      <c r="B15" s="44" t="s">
        <v>51</v>
      </c>
      <c r="C15" s="30" t="s">
        <v>53</v>
      </c>
      <c r="D15" s="42"/>
      <c r="E15" s="11"/>
      <c r="F15" s="35"/>
      <c r="G15" s="18">
        <v>0</v>
      </c>
      <c r="H15" s="20">
        <f>Oferta_Economica432[[#This Row],[Valor unitario por ruta]]*Oferta_Economica432[[#This Row],[Cantidad ofrecida]]</f>
        <v>0</v>
      </c>
    </row>
    <row r="16" spans="1:8" s="1" customFormat="1" ht="36" x14ac:dyDescent="0.3">
      <c r="A16" s="24">
        <v>11</v>
      </c>
      <c r="B16" s="44" t="s">
        <v>52</v>
      </c>
      <c r="C16" s="30" t="s">
        <v>54</v>
      </c>
      <c r="D16" s="42"/>
      <c r="E16" s="11"/>
      <c r="F16" s="35"/>
      <c r="G16" s="18">
        <v>0</v>
      </c>
      <c r="H16" s="20">
        <f>Oferta_Economica432[[#This Row],[Valor unitario por ruta]]*Oferta_Economica432[[#This Row],[Cantidad ofrecida]]</f>
        <v>0</v>
      </c>
    </row>
    <row r="17" spans="1:8" s="1" customFormat="1" ht="26" x14ac:dyDescent="0.3">
      <c r="A17" s="24">
        <v>12</v>
      </c>
      <c r="B17" s="44" t="s">
        <v>55</v>
      </c>
      <c r="C17" s="30" t="s">
        <v>57</v>
      </c>
      <c r="D17" s="42"/>
      <c r="E17" s="11"/>
      <c r="F17" s="35"/>
      <c r="G17" s="18">
        <v>0</v>
      </c>
      <c r="H17" s="20">
        <f>Oferta_Economica432[[#This Row],[Valor unitario por ruta]]*Oferta_Economica432[[#This Row],[Cantidad ofrecida]]</f>
        <v>0</v>
      </c>
    </row>
    <row r="18" spans="1:8" s="1" customFormat="1" ht="26" x14ac:dyDescent="0.3">
      <c r="A18" s="24">
        <v>13</v>
      </c>
      <c r="B18" s="44" t="s">
        <v>56</v>
      </c>
      <c r="C18" s="30" t="s">
        <v>58</v>
      </c>
      <c r="D18" s="42"/>
      <c r="E18" s="11"/>
      <c r="F18" s="35"/>
      <c r="G18" s="18">
        <v>0</v>
      </c>
      <c r="H18" s="20">
        <f>Oferta_Economica432[[#This Row],[Valor unitario por ruta]]*Oferta_Economica432[[#This Row],[Cantidad ofrecida]]</f>
        <v>0</v>
      </c>
    </row>
    <row r="19" spans="1:8" s="1" customFormat="1" ht="26" x14ac:dyDescent="0.3">
      <c r="A19" s="24">
        <v>14</v>
      </c>
      <c r="B19" s="44" t="s">
        <v>59</v>
      </c>
      <c r="C19" s="30" t="s">
        <v>62</v>
      </c>
      <c r="D19" s="42"/>
      <c r="E19" s="11"/>
      <c r="F19" s="35"/>
      <c r="G19" s="18">
        <v>0</v>
      </c>
      <c r="H19" s="20">
        <f>Oferta_Economica432[[#This Row],[Valor unitario por ruta]]*Oferta_Economica432[[#This Row],[Cantidad ofrecida]]</f>
        <v>0</v>
      </c>
    </row>
    <row r="20" spans="1:8" s="1" customFormat="1" ht="26" x14ac:dyDescent="0.3">
      <c r="A20" s="24">
        <v>15</v>
      </c>
      <c r="B20" s="44" t="s">
        <v>60</v>
      </c>
      <c r="C20" s="30" t="s">
        <v>64</v>
      </c>
      <c r="D20" s="42"/>
      <c r="E20" s="11"/>
      <c r="F20" s="35"/>
      <c r="G20" s="18">
        <v>0</v>
      </c>
      <c r="H20" s="20">
        <f>Oferta_Economica432[[#This Row],[Valor unitario por ruta]]*Oferta_Economica432[[#This Row],[Cantidad ofrecida]]</f>
        <v>0</v>
      </c>
    </row>
    <row r="21" spans="1:8" s="1" customFormat="1" ht="24" x14ac:dyDescent="0.3">
      <c r="A21" s="24">
        <v>16</v>
      </c>
      <c r="B21" s="44" t="s">
        <v>61</v>
      </c>
      <c r="C21" s="30" t="s">
        <v>63</v>
      </c>
      <c r="D21" s="42"/>
      <c r="E21" s="11"/>
      <c r="F21" s="35"/>
      <c r="G21" s="18">
        <v>0</v>
      </c>
      <c r="H21" s="20">
        <f>Oferta_Economica432[[#This Row],[Valor unitario por ruta]]*Oferta_Economica432[[#This Row],[Cantidad ofrecida]]</f>
        <v>0</v>
      </c>
    </row>
    <row r="22" spans="1:8" s="1" customFormat="1" ht="26" x14ac:dyDescent="0.3">
      <c r="A22" s="24">
        <v>17</v>
      </c>
      <c r="B22" s="44" t="s">
        <v>65</v>
      </c>
      <c r="C22" s="30" t="s">
        <v>68</v>
      </c>
      <c r="D22" s="42"/>
      <c r="E22" s="11"/>
      <c r="F22" s="35"/>
      <c r="G22" s="18">
        <v>0</v>
      </c>
      <c r="H22" s="20">
        <f>Oferta_Economica432[[#This Row],[Valor unitario por ruta]]*Oferta_Economica432[[#This Row],[Cantidad ofrecida]]</f>
        <v>0</v>
      </c>
    </row>
    <row r="23" spans="1:8" s="1" customFormat="1" ht="24" x14ac:dyDescent="0.3">
      <c r="A23" s="24">
        <v>18</v>
      </c>
      <c r="B23" s="44" t="s">
        <v>66</v>
      </c>
      <c r="C23" s="30" t="s">
        <v>69</v>
      </c>
      <c r="D23" s="42"/>
      <c r="E23" s="11"/>
      <c r="F23" s="35"/>
      <c r="G23" s="18">
        <v>0</v>
      </c>
      <c r="H23" s="20">
        <f>Oferta_Economica432[[#This Row],[Valor unitario por ruta]]*Oferta_Economica432[[#This Row],[Cantidad ofrecida]]</f>
        <v>0</v>
      </c>
    </row>
    <row r="24" spans="1:8" s="1" customFormat="1" ht="26" x14ac:dyDescent="0.3">
      <c r="A24" s="24">
        <v>19</v>
      </c>
      <c r="B24" s="44" t="s">
        <v>67</v>
      </c>
      <c r="C24" s="30" t="s">
        <v>70</v>
      </c>
      <c r="D24" s="42"/>
      <c r="E24" s="11"/>
      <c r="F24" s="35"/>
      <c r="G24" s="18">
        <v>0</v>
      </c>
      <c r="H24" s="20">
        <f>Oferta_Economica432[[#This Row],[Valor unitario por ruta]]*Oferta_Economica432[[#This Row],[Cantidad ofrecida]]</f>
        <v>0</v>
      </c>
    </row>
    <row r="25" spans="1:8" s="1" customFormat="1" ht="24" x14ac:dyDescent="0.3">
      <c r="A25" s="24">
        <v>20</v>
      </c>
      <c r="B25" s="44" t="s">
        <v>71</v>
      </c>
      <c r="C25" s="30" t="s">
        <v>74</v>
      </c>
      <c r="D25" s="42"/>
      <c r="E25" s="11"/>
      <c r="F25" s="35"/>
      <c r="G25" s="18">
        <v>0</v>
      </c>
      <c r="H25" s="20">
        <f>Oferta_Economica432[[#This Row],[Valor unitario por ruta]]*Oferta_Economica432[[#This Row],[Cantidad ofrecida]]</f>
        <v>0</v>
      </c>
    </row>
    <row r="26" spans="1:8" s="1" customFormat="1" ht="26" x14ac:dyDescent="0.3">
      <c r="A26" s="24">
        <v>21</v>
      </c>
      <c r="B26" s="44" t="s">
        <v>72</v>
      </c>
      <c r="C26" s="30" t="s">
        <v>75</v>
      </c>
      <c r="D26" s="42"/>
      <c r="E26" s="11"/>
      <c r="F26" s="35"/>
      <c r="G26" s="18">
        <v>0</v>
      </c>
      <c r="H26" s="20">
        <f>Oferta_Economica432[[#This Row],[Valor unitario por ruta]]*Oferta_Economica432[[#This Row],[Cantidad ofrecida]]</f>
        <v>0</v>
      </c>
    </row>
    <row r="27" spans="1:8" s="1" customFormat="1" ht="24" x14ac:dyDescent="0.3">
      <c r="A27" s="24">
        <v>22</v>
      </c>
      <c r="B27" s="44" t="s">
        <v>73</v>
      </c>
      <c r="C27" s="30" t="s">
        <v>76</v>
      </c>
      <c r="D27" s="42"/>
      <c r="E27" s="3"/>
      <c r="F27" s="21"/>
      <c r="G27" s="18">
        <v>0</v>
      </c>
      <c r="H27" s="19">
        <f>Oferta_Economica432[[#This Row],[Valor unitario por ruta]]*Oferta_Economica432[[#This Row],[Cantidad ofrecida]]</f>
        <v>0</v>
      </c>
    </row>
    <row r="28" spans="1:8" s="1" customFormat="1" ht="26" x14ac:dyDescent="0.3">
      <c r="A28" s="24">
        <v>23</v>
      </c>
      <c r="B28" s="44" t="s">
        <v>77</v>
      </c>
      <c r="C28" s="30" t="s">
        <v>81</v>
      </c>
      <c r="D28" s="42"/>
      <c r="E28" s="3"/>
      <c r="F28" s="21"/>
      <c r="G28" s="18">
        <v>0</v>
      </c>
      <c r="H28" s="19">
        <f>Oferta_Economica432[[#This Row],[Valor unitario por ruta]]*Oferta_Economica432[[#This Row],[Cantidad ofrecida]]</f>
        <v>0</v>
      </c>
    </row>
    <row r="29" spans="1:8" s="1" customFormat="1" ht="26" x14ac:dyDescent="0.3">
      <c r="A29" s="24">
        <v>24</v>
      </c>
      <c r="B29" s="44" t="s">
        <v>78</v>
      </c>
      <c r="C29" s="30" t="s">
        <v>82</v>
      </c>
      <c r="D29" s="42"/>
      <c r="E29" s="3"/>
      <c r="F29" s="21"/>
      <c r="G29" s="18">
        <v>0</v>
      </c>
      <c r="H29" s="19">
        <f>Oferta_Economica432[[#This Row],[Valor unitario por ruta]]*Oferta_Economica432[[#This Row],[Cantidad ofrecida]]</f>
        <v>0</v>
      </c>
    </row>
    <row r="30" spans="1:8" s="1" customFormat="1" ht="24" x14ac:dyDescent="0.3">
      <c r="A30" s="24">
        <v>25</v>
      </c>
      <c r="B30" s="44" t="s">
        <v>79</v>
      </c>
      <c r="C30" s="30" t="s">
        <v>83</v>
      </c>
      <c r="D30" s="42"/>
      <c r="E30" s="3"/>
      <c r="F30" s="21"/>
      <c r="G30" s="18">
        <v>0</v>
      </c>
      <c r="H30" s="19">
        <f>Oferta_Economica432[[#This Row],[Valor unitario por ruta]]*Oferta_Economica432[[#This Row],[Cantidad ofrecida]]</f>
        <v>0</v>
      </c>
    </row>
    <row r="31" spans="1:8" s="1" customFormat="1" ht="26" x14ac:dyDescent="0.3">
      <c r="A31" s="24">
        <v>26</v>
      </c>
      <c r="B31" s="44" t="s">
        <v>80</v>
      </c>
      <c r="C31" s="30" t="s">
        <v>84</v>
      </c>
      <c r="D31" s="42"/>
      <c r="E31" s="3"/>
      <c r="F31" s="21"/>
      <c r="G31" s="18">
        <v>0</v>
      </c>
      <c r="H31" s="19">
        <f>Oferta_Economica432[[#This Row],[Valor unitario por ruta]]*Oferta_Economica432[[#This Row],[Cantidad ofrecida]]</f>
        <v>0</v>
      </c>
    </row>
    <row r="32" spans="1:8" s="1" customFormat="1" ht="24" x14ac:dyDescent="0.3">
      <c r="A32" s="24">
        <v>27</v>
      </c>
      <c r="B32" s="44" t="s">
        <v>85</v>
      </c>
      <c r="C32" s="30" t="s">
        <v>89</v>
      </c>
      <c r="D32" s="42"/>
      <c r="E32" s="3"/>
      <c r="F32" s="21"/>
      <c r="G32" s="18">
        <v>0</v>
      </c>
      <c r="H32" s="19">
        <f>Oferta_Economica432[[#This Row],[Valor unitario por ruta]]*Oferta_Economica432[[#This Row],[Cantidad ofrecida]]</f>
        <v>0</v>
      </c>
    </row>
    <row r="33" spans="1:8" s="1" customFormat="1" ht="26" x14ac:dyDescent="0.3">
      <c r="A33" s="24">
        <v>28</v>
      </c>
      <c r="B33" s="44" t="s">
        <v>86</v>
      </c>
      <c r="C33" s="30" t="s">
        <v>90</v>
      </c>
      <c r="D33" s="42"/>
      <c r="E33" s="3"/>
      <c r="F33" s="21"/>
      <c r="G33" s="18">
        <v>0</v>
      </c>
      <c r="H33" s="19">
        <f>Oferta_Economica432[[#This Row],[Valor unitario por ruta]]*Oferta_Economica432[[#This Row],[Cantidad ofrecida]]</f>
        <v>0</v>
      </c>
    </row>
    <row r="34" spans="1:8" s="1" customFormat="1" ht="24" x14ac:dyDescent="0.3">
      <c r="A34" s="24">
        <v>29</v>
      </c>
      <c r="B34" s="44" t="s">
        <v>87</v>
      </c>
      <c r="C34" s="30" t="s">
        <v>91</v>
      </c>
      <c r="D34" s="42"/>
      <c r="E34" s="3"/>
      <c r="F34" s="21"/>
      <c r="G34" s="18">
        <v>0</v>
      </c>
      <c r="H34" s="19">
        <f>Oferta_Economica432[[#This Row],[Valor unitario por ruta]]*Oferta_Economica432[[#This Row],[Cantidad ofrecida]]</f>
        <v>0</v>
      </c>
    </row>
    <row r="35" spans="1:8" s="1" customFormat="1" ht="24" x14ac:dyDescent="0.3">
      <c r="A35" s="24">
        <v>30</v>
      </c>
      <c r="B35" s="44" t="s">
        <v>88</v>
      </c>
      <c r="C35" s="30" t="s">
        <v>92</v>
      </c>
      <c r="D35" s="42"/>
      <c r="E35" s="3"/>
      <c r="F35" s="21"/>
      <c r="G35" s="18">
        <v>0</v>
      </c>
      <c r="H35" s="19">
        <f>Oferta_Economica432[[#This Row],[Valor unitario por ruta]]*Oferta_Economica432[[#This Row],[Cantidad ofrecida]]</f>
        <v>0</v>
      </c>
    </row>
    <row r="36" spans="1:8" s="1" customFormat="1" ht="26" x14ac:dyDescent="0.3">
      <c r="A36" s="24">
        <v>31</v>
      </c>
      <c r="B36" s="44" t="s">
        <v>93</v>
      </c>
      <c r="C36" s="30" t="s">
        <v>96</v>
      </c>
      <c r="D36" s="42"/>
      <c r="E36" s="3"/>
      <c r="F36" s="21"/>
      <c r="G36" s="18">
        <v>0</v>
      </c>
      <c r="H36" s="19">
        <f>Oferta_Economica432[[#This Row],[Valor unitario por ruta]]*Oferta_Economica432[[#This Row],[Cantidad ofrecida]]</f>
        <v>0</v>
      </c>
    </row>
    <row r="37" spans="1:8" s="1" customFormat="1" ht="26" x14ac:dyDescent="0.3">
      <c r="A37" s="24">
        <v>32</v>
      </c>
      <c r="B37" s="44" t="s">
        <v>94</v>
      </c>
      <c r="C37" s="30" t="s">
        <v>97</v>
      </c>
      <c r="D37" s="42"/>
      <c r="E37" s="3"/>
      <c r="F37" s="21"/>
      <c r="G37" s="18">
        <v>0</v>
      </c>
      <c r="H37" s="19">
        <f>Oferta_Economica432[[#This Row],[Valor unitario por ruta]]*Oferta_Economica432[[#This Row],[Cantidad ofrecida]]</f>
        <v>0</v>
      </c>
    </row>
    <row r="38" spans="1:8" s="1" customFormat="1" ht="26" x14ac:dyDescent="0.3">
      <c r="A38" s="24">
        <v>33</v>
      </c>
      <c r="B38" s="44" t="s">
        <v>95</v>
      </c>
      <c r="C38" s="30" t="s">
        <v>98</v>
      </c>
      <c r="D38" s="42"/>
      <c r="E38" s="3"/>
      <c r="F38" s="21"/>
      <c r="G38" s="18">
        <v>0</v>
      </c>
      <c r="H38" s="19">
        <f>Oferta_Economica432[[#This Row],[Valor unitario por ruta]]*Oferta_Economica432[[#This Row],[Cantidad ofrecida]]</f>
        <v>0</v>
      </c>
    </row>
    <row r="39" spans="1:8" s="1" customFormat="1" ht="26" x14ac:dyDescent="0.3">
      <c r="A39" s="24">
        <v>34</v>
      </c>
      <c r="B39" s="44" t="s">
        <v>99</v>
      </c>
      <c r="C39" s="30" t="s">
        <v>121</v>
      </c>
      <c r="D39" s="42"/>
      <c r="E39" s="3"/>
      <c r="F39" s="21"/>
      <c r="G39" s="18">
        <v>0</v>
      </c>
      <c r="H39" s="19">
        <f>Oferta_Economica432[[#This Row],[Valor unitario por ruta]]*Oferta_Economica432[[#This Row],[Cantidad ofrecida]]</f>
        <v>0</v>
      </c>
    </row>
    <row r="40" spans="1:8" s="1" customFormat="1" ht="26" x14ac:dyDescent="0.3">
      <c r="A40" s="24">
        <v>35</v>
      </c>
      <c r="B40" s="44" t="s">
        <v>100</v>
      </c>
      <c r="C40" s="30" t="s">
        <v>122</v>
      </c>
      <c r="D40" s="42"/>
      <c r="E40" s="3"/>
      <c r="F40" s="21"/>
      <c r="G40" s="18">
        <v>0</v>
      </c>
      <c r="H40" s="19">
        <f>Oferta_Economica432[[#This Row],[Valor unitario por ruta]]*Oferta_Economica432[[#This Row],[Cantidad ofrecida]]</f>
        <v>0</v>
      </c>
    </row>
    <row r="41" spans="1:8" s="1" customFormat="1" ht="24" x14ac:dyDescent="0.3">
      <c r="A41" s="24">
        <v>36</v>
      </c>
      <c r="B41" s="44" t="s">
        <v>101</v>
      </c>
      <c r="C41" s="30" t="s">
        <v>123</v>
      </c>
      <c r="D41" s="42"/>
      <c r="E41" s="3"/>
      <c r="F41" s="21"/>
      <c r="G41" s="18">
        <v>0</v>
      </c>
      <c r="H41" s="19">
        <f>Oferta_Economica432[[#This Row],[Valor unitario por ruta]]*Oferta_Economica432[[#This Row],[Cantidad ofrecida]]</f>
        <v>0</v>
      </c>
    </row>
    <row r="42" spans="1:8" s="1" customFormat="1" ht="26" x14ac:dyDescent="0.3">
      <c r="A42" s="24">
        <v>37</v>
      </c>
      <c r="B42" s="44" t="s">
        <v>102</v>
      </c>
      <c r="C42" s="30" t="s">
        <v>124</v>
      </c>
      <c r="D42" s="42"/>
      <c r="E42" s="3"/>
      <c r="F42" s="21"/>
      <c r="G42" s="18">
        <v>0</v>
      </c>
      <c r="H42" s="19">
        <f>Oferta_Economica432[[#This Row],[Valor unitario por ruta]]*Oferta_Economica432[[#This Row],[Cantidad ofrecida]]</f>
        <v>0</v>
      </c>
    </row>
    <row r="43" spans="1:8" s="1" customFormat="1" ht="26" x14ac:dyDescent="0.3">
      <c r="A43" s="24">
        <v>38</v>
      </c>
      <c r="B43" s="44" t="s">
        <v>103</v>
      </c>
      <c r="C43" s="30" t="s">
        <v>125</v>
      </c>
      <c r="D43" s="42"/>
      <c r="E43" s="3"/>
      <c r="F43" s="21"/>
      <c r="G43" s="18">
        <v>0</v>
      </c>
      <c r="H43" s="19">
        <f>Oferta_Economica432[[#This Row],[Valor unitario por ruta]]*Oferta_Economica432[[#This Row],[Cantidad ofrecida]]</f>
        <v>0</v>
      </c>
    </row>
    <row r="44" spans="1:8" s="1" customFormat="1" ht="24" x14ac:dyDescent="0.3">
      <c r="A44" s="24">
        <v>39</v>
      </c>
      <c r="B44" s="44" t="s">
        <v>104</v>
      </c>
      <c r="C44" s="30" t="s">
        <v>127</v>
      </c>
      <c r="D44" s="42"/>
      <c r="E44" s="3"/>
      <c r="F44" s="21"/>
      <c r="G44" s="18">
        <v>0</v>
      </c>
      <c r="H44" s="19">
        <f>Oferta_Economica432[[#This Row],[Valor unitario por ruta]]*Oferta_Economica432[[#This Row],[Cantidad ofrecida]]</f>
        <v>0</v>
      </c>
    </row>
    <row r="45" spans="1:8" s="1" customFormat="1" ht="24" x14ac:dyDescent="0.3">
      <c r="A45" s="24">
        <v>40</v>
      </c>
      <c r="B45" s="44" t="s">
        <v>105</v>
      </c>
      <c r="C45" s="30" t="s">
        <v>126</v>
      </c>
      <c r="D45" s="42"/>
      <c r="E45" s="3"/>
      <c r="F45" s="21"/>
      <c r="G45" s="18">
        <v>0</v>
      </c>
      <c r="H45" s="19">
        <f>Oferta_Economica432[[#This Row],[Valor unitario por ruta]]*Oferta_Economica432[[#This Row],[Cantidad ofrecida]]</f>
        <v>0</v>
      </c>
    </row>
    <row r="46" spans="1:8" s="1" customFormat="1" ht="24" x14ac:dyDescent="0.3">
      <c r="A46" s="24">
        <v>41</v>
      </c>
      <c r="B46" s="44" t="s">
        <v>106</v>
      </c>
      <c r="C46" s="30" t="s">
        <v>128</v>
      </c>
      <c r="D46" s="42"/>
      <c r="E46" s="3"/>
      <c r="F46" s="21"/>
      <c r="G46" s="18">
        <v>0</v>
      </c>
      <c r="H46" s="19">
        <f>Oferta_Economica432[[#This Row],[Valor unitario por ruta]]*Oferta_Economica432[[#This Row],[Cantidad ofrecida]]</f>
        <v>0</v>
      </c>
    </row>
    <row r="47" spans="1:8" s="1" customFormat="1" ht="24" x14ac:dyDescent="0.3">
      <c r="A47" s="24">
        <v>42</v>
      </c>
      <c r="B47" s="44" t="s">
        <v>107</v>
      </c>
      <c r="C47" s="30" t="s">
        <v>129</v>
      </c>
      <c r="D47" s="42"/>
      <c r="E47" s="11"/>
      <c r="F47" s="35"/>
      <c r="G47" s="18">
        <v>0</v>
      </c>
      <c r="H47" s="20">
        <f>Oferta_Economica432[[#This Row],[Valor unitario por ruta]]*Oferta_Economica432[[#This Row],[Cantidad ofrecida]]</f>
        <v>0</v>
      </c>
    </row>
    <row r="48" spans="1:8" s="1" customFormat="1" ht="24" x14ac:dyDescent="0.3">
      <c r="A48" s="24">
        <v>43</v>
      </c>
      <c r="B48" s="44" t="s">
        <v>108</v>
      </c>
      <c r="C48" s="30" t="s">
        <v>130</v>
      </c>
      <c r="D48" s="42"/>
      <c r="E48" s="3"/>
      <c r="F48" s="21"/>
      <c r="G48" s="18">
        <v>0</v>
      </c>
      <c r="H48" s="19">
        <f>Oferta_Economica432[[#This Row],[Valor unitario por ruta]]*Oferta_Economica432[[#This Row],[Cantidad ofrecida]]</f>
        <v>0</v>
      </c>
    </row>
    <row r="49" spans="1:8" s="1" customFormat="1" ht="24" x14ac:dyDescent="0.3">
      <c r="A49" s="24">
        <v>44</v>
      </c>
      <c r="B49" s="44" t="s">
        <v>109</v>
      </c>
      <c r="C49" s="30" t="s">
        <v>131</v>
      </c>
      <c r="D49" s="42"/>
      <c r="E49" s="3"/>
      <c r="F49" s="21"/>
      <c r="G49" s="18">
        <v>0</v>
      </c>
      <c r="H49" s="19">
        <f>Oferta_Economica432[[#This Row],[Valor unitario por ruta]]*Oferta_Economica432[[#This Row],[Cantidad ofrecida]]</f>
        <v>0</v>
      </c>
    </row>
    <row r="50" spans="1:8" s="1" customFormat="1" ht="24" x14ac:dyDescent="0.3">
      <c r="A50" s="24">
        <v>45</v>
      </c>
      <c r="B50" s="44" t="s">
        <v>110</v>
      </c>
      <c r="C50" s="30" t="s">
        <v>132</v>
      </c>
      <c r="D50" s="42"/>
      <c r="E50" s="3"/>
      <c r="F50" s="21"/>
      <c r="G50" s="18">
        <v>0</v>
      </c>
      <c r="H50" s="19">
        <f>Oferta_Economica432[[#This Row],[Valor unitario por ruta]]*Oferta_Economica432[[#This Row],[Cantidad ofrecida]]</f>
        <v>0</v>
      </c>
    </row>
    <row r="51" spans="1:8" s="1" customFormat="1" ht="24" x14ac:dyDescent="0.3">
      <c r="A51" s="24">
        <v>46</v>
      </c>
      <c r="B51" s="44" t="s">
        <v>111</v>
      </c>
      <c r="C51" s="30" t="s">
        <v>133</v>
      </c>
      <c r="D51" s="42"/>
      <c r="E51" s="3"/>
      <c r="F51" s="21"/>
      <c r="G51" s="18">
        <v>0</v>
      </c>
      <c r="H51" s="19">
        <f>Oferta_Economica432[[#This Row],[Valor unitario por ruta]]*Oferta_Economica432[[#This Row],[Cantidad ofrecida]]</f>
        <v>0</v>
      </c>
    </row>
    <row r="52" spans="1:8" s="1" customFormat="1" ht="24" x14ac:dyDescent="0.3">
      <c r="A52" s="24">
        <v>47</v>
      </c>
      <c r="B52" s="44" t="s">
        <v>112</v>
      </c>
      <c r="C52" s="30" t="s">
        <v>134</v>
      </c>
      <c r="D52" s="42"/>
      <c r="E52" s="3"/>
      <c r="F52" s="21"/>
      <c r="G52" s="18">
        <v>0</v>
      </c>
      <c r="H52" s="19">
        <f>Oferta_Economica432[[#This Row],[Valor unitario por ruta]]*Oferta_Economica432[[#This Row],[Cantidad ofrecida]]</f>
        <v>0</v>
      </c>
    </row>
    <row r="53" spans="1:8" s="1" customFormat="1" ht="24" x14ac:dyDescent="0.3">
      <c r="A53" s="24">
        <v>48</v>
      </c>
      <c r="B53" s="44" t="s">
        <v>113</v>
      </c>
      <c r="C53" s="30" t="s">
        <v>135</v>
      </c>
      <c r="D53" s="42"/>
      <c r="E53" s="3"/>
      <c r="F53" s="21"/>
      <c r="G53" s="18">
        <v>0</v>
      </c>
      <c r="H53" s="19">
        <f>Oferta_Economica432[[#This Row],[Valor unitario por ruta]]*Oferta_Economica432[[#This Row],[Cantidad ofrecida]]</f>
        <v>0</v>
      </c>
    </row>
    <row r="54" spans="1:8" s="1" customFormat="1" ht="24" x14ac:dyDescent="0.3">
      <c r="A54" s="24">
        <v>49</v>
      </c>
      <c r="B54" s="44" t="s">
        <v>114</v>
      </c>
      <c r="C54" s="30" t="s">
        <v>136</v>
      </c>
      <c r="D54" s="42"/>
      <c r="E54" s="3"/>
      <c r="F54" s="21"/>
      <c r="G54" s="18">
        <v>0</v>
      </c>
      <c r="H54" s="19">
        <f>Oferta_Economica432[[#This Row],[Valor unitario por ruta]]*Oferta_Economica432[[#This Row],[Cantidad ofrecida]]</f>
        <v>0</v>
      </c>
    </row>
    <row r="55" spans="1:8" s="1" customFormat="1" x14ac:dyDescent="0.3">
      <c r="A55" s="24">
        <v>50</v>
      </c>
      <c r="B55" s="44" t="s">
        <v>115</v>
      </c>
      <c r="C55" s="30" t="s">
        <v>137</v>
      </c>
      <c r="D55" s="42"/>
      <c r="E55" s="3"/>
      <c r="F55" s="21"/>
      <c r="G55" s="18">
        <v>0</v>
      </c>
      <c r="H55" s="19">
        <f>Oferta_Economica432[[#This Row],[Valor unitario por ruta]]*Oferta_Economica432[[#This Row],[Cantidad ofrecida]]</f>
        <v>0</v>
      </c>
    </row>
    <row r="56" spans="1:8" s="1" customFormat="1" ht="26" x14ac:dyDescent="0.3">
      <c r="A56" s="24">
        <v>51</v>
      </c>
      <c r="B56" s="44" t="s">
        <v>116</v>
      </c>
      <c r="C56" s="30" t="s">
        <v>138</v>
      </c>
      <c r="D56" s="42"/>
      <c r="E56" s="3"/>
      <c r="F56" s="21"/>
      <c r="G56" s="18">
        <v>0</v>
      </c>
      <c r="H56" s="19">
        <f>Oferta_Economica432[[#This Row],[Valor unitario por ruta]]*Oferta_Economica432[[#This Row],[Cantidad ofrecida]]</f>
        <v>0</v>
      </c>
    </row>
    <row r="57" spans="1:8" s="1" customFormat="1" ht="26" x14ac:dyDescent="0.3">
      <c r="A57" s="24">
        <v>52</v>
      </c>
      <c r="B57" s="44" t="s">
        <v>117</v>
      </c>
      <c r="C57" s="30" t="s">
        <v>140</v>
      </c>
      <c r="D57" s="42"/>
      <c r="E57" s="3"/>
      <c r="F57" s="21"/>
      <c r="G57" s="18">
        <v>0</v>
      </c>
      <c r="H57" s="19">
        <f>Oferta_Economica432[[#This Row],[Valor unitario por ruta]]*Oferta_Economica432[[#This Row],[Cantidad ofrecida]]</f>
        <v>0</v>
      </c>
    </row>
    <row r="58" spans="1:8" s="1" customFormat="1" ht="26" x14ac:dyDescent="0.3">
      <c r="A58" s="24">
        <v>53</v>
      </c>
      <c r="B58" s="44" t="s">
        <v>118</v>
      </c>
      <c r="C58" s="30" t="s">
        <v>139</v>
      </c>
      <c r="D58" s="42"/>
      <c r="E58" s="3"/>
      <c r="F58" s="21"/>
      <c r="G58" s="18">
        <v>0</v>
      </c>
      <c r="H58" s="19">
        <f>Oferta_Economica432[[#This Row],[Valor unitario por ruta]]*Oferta_Economica432[[#This Row],[Cantidad ofrecida]]</f>
        <v>0</v>
      </c>
    </row>
    <row r="59" spans="1:8" s="1" customFormat="1" ht="26" x14ac:dyDescent="0.3">
      <c r="A59" s="24">
        <v>54</v>
      </c>
      <c r="B59" s="44" t="s">
        <v>119</v>
      </c>
      <c r="C59" s="30" t="s">
        <v>141</v>
      </c>
      <c r="D59" s="42"/>
      <c r="E59" s="3"/>
      <c r="F59" s="21"/>
      <c r="G59" s="18">
        <v>0</v>
      </c>
      <c r="H59" s="19">
        <f>Oferta_Economica432[[#This Row],[Valor unitario por ruta]]*Oferta_Economica432[[#This Row],[Cantidad ofrecida]]</f>
        <v>0</v>
      </c>
    </row>
    <row r="60" spans="1:8" s="1" customFormat="1" x14ac:dyDescent="0.3">
      <c r="A60" s="24">
        <v>55</v>
      </c>
      <c r="B60" s="44" t="s">
        <v>120</v>
      </c>
      <c r="C60" s="30" t="s">
        <v>142</v>
      </c>
      <c r="D60" s="42"/>
      <c r="E60" s="3"/>
      <c r="F60" s="21"/>
      <c r="G60" s="18">
        <v>0</v>
      </c>
      <c r="H60" s="19">
        <f>Oferta_Economica432[[#This Row],[Valor unitario por ruta]]*Oferta_Economica432[[#This Row],[Cantidad ofrecida]]</f>
        <v>0</v>
      </c>
    </row>
    <row r="61" spans="1:8" s="1" customFormat="1" ht="36" customHeight="1" x14ac:dyDescent="0.3">
      <c r="A61" s="17" t="s">
        <v>29</v>
      </c>
      <c r="B61" s="16"/>
      <c r="C61" s="15"/>
      <c r="D61" s="38"/>
      <c r="E61" s="11"/>
      <c r="F61" s="17" t="s">
        <v>20</v>
      </c>
      <c r="G61" s="20">
        <f>SUM(G6:G7)</f>
        <v>0</v>
      </c>
      <c r="H61" s="13"/>
    </row>
    <row r="62" spans="1:8" s="1" customFormat="1" ht="24.75" customHeight="1" thickBot="1" x14ac:dyDescent="0.35">
      <c r="A62" s="14" t="s">
        <v>20</v>
      </c>
      <c r="B62" s="10"/>
      <c r="C62" s="10"/>
      <c r="D62" s="39">
        <f>SUM(D6:D47)</f>
        <v>0</v>
      </c>
      <c r="E62" s="11"/>
      <c r="F62" s="12"/>
      <c r="G62" s="12" t="s">
        <v>20</v>
      </c>
      <c r="H62" s="22">
        <f>SUBTOTAL(109,Oferta_Economica432[Valor Total])</f>
        <v>0</v>
      </c>
    </row>
    <row r="63" spans="1:8" s="1" customFormat="1" ht="51.75" customHeight="1" x14ac:dyDescent="0.3">
      <c r="A63" s="84"/>
      <c r="B63" s="85"/>
      <c r="C63" s="85"/>
      <c r="D63" s="85"/>
      <c r="E63" s="85"/>
      <c r="F63" s="86"/>
      <c r="G63" s="26" t="s">
        <v>26</v>
      </c>
      <c r="H63" s="27"/>
    </row>
    <row r="64" spans="1:8" s="1" customFormat="1" ht="15" customHeight="1" thickBot="1" x14ac:dyDescent="0.35">
      <c r="A64" s="87"/>
      <c r="B64" s="88"/>
      <c r="C64" s="88"/>
      <c r="D64" s="88"/>
      <c r="E64" s="88"/>
      <c r="F64" s="89"/>
      <c r="G64" s="28" t="s">
        <v>19</v>
      </c>
      <c r="H64" s="29">
        <f>SUM(H63,Oferta_Economica432[[#Totals],[Valor Total]])</f>
        <v>0</v>
      </c>
    </row>
    <row r="65" spans="1:14" s="1" customFormat="1" ht="12.75" customHeight="1" x14ac:dyDescent="0.3">
      <c r="A65" s="31" t="s">
        <v>0</v>
      </c>
      <c r="B65" s="32"/>
      <c r="C65" s="32"/>
      <c r="D65" s="33"/>
      <c r="E65" s="76" t="s">
        <v>17</v>
      </c>
      <c r="F65" s="77"/>
      <c r="G65" s="77"/>
      <c r="H65" s="78"/>
    </row>
    <row r="66" spans="1:14" s="1" customFormat="1" ht="52" x14ac:dyDescent="0.3">
      <c r="A66" s="70" t="s">
        <v>21</v>
      </c>
      <c r="B66" s="71"/>
      <c r="C66" s="61" t="s">
        <v>31</v>
      </c>
      <c r="D66" s="62"/>
      <c r="E66" s="2" t="s">
        <v>4</v>
      </c>
      <c r="F66" s="61">
        <v>0</v>
      </c>
      <c r="G66" s="62"/>
      <c r="H66" s="63"/>
    </row>
    <row r="67" spans="1:14" s="1" customFormat="1" ht="24" customHeight="1" x14ac:dyDescent="0.3">
      <c r="A67" s="70" t="s">
        <v>5</v>
      </c>
      <c r="B67" s="71"/>
      <c r="C67" s="61" t="s">
        <v>6</v>
      </c>
      <c r="D67" s="62"/>
      <c r="E67" s="2" t="s">
        <v>7</v>
      </c>
      <c r="F67" s="61">
        <v>0</v>
      </c>
      <c r="G67" s="62"/>
      <c r="H67" s="63"/>
    </row>
    <row r="68" spans="1:14" s="1" customFormat="1" ht="29.5" customHeight="1" x14ac:dyDescent="0.3">
      <c r="A68" s="72" t="s">
        <v>22</v>
      </c>
      <c r="B68" s="73"/>
      <c r="C68" s="74" t="s">
        <v>143</v>
      </c>
      <c r="D68" s="75"/>
      <c r="E68" s="2" t="s">
        <v>8</v>
      </c>
      <c r="F68" s="61">
        <v>0</v>
      </c>
      <c r="G68" s="62"/>
      <c r="H68" s="63"/>
    </row>
    <row r="69" spans="1:14" s="1" customFormat="1" ht="33.75" customHeight="1" x14ac:dyDescent="0.3">
      <c r="A69" s="70" t="s">
        <v>9</v>
      </c>
      <c r="B69" s="71"/>
      <c r="C69" s="61" t="s">
        <v>32</v>
      </c>
      <c r="D69" s="62"/>
      <c r="E69" s="2" t="s">
        <v>10</v>
      </c>
      <c r="F69" s="61">
        <v>0</v>
      </c>
      <c r="G69" s="62"/>
      <c r="H69" s="63"/>
    </row>
    <row r="70" spans="1:14" s="1" customFormat="1" ht="16.5" customHeight="1" thickBot="1" x14ac:dyDescent="0.35">
      <c r="A70" s="51" t="s">
        <v>23</v>
      </c>
      <c r="B70" s="52"/>
      <c r="C70" s="53" t="s">
        <v>24</v>
      </c>
      <c r="D70" s="53"/>
      <c r="E70" s="43" t="s">
        <v>23</v>
      </c>
      <c r="F70" s="54"/>
      <c r="G70" s="55"/>
      <c r="H70" s="56"/>
    </row>
    <row r="71" spans="1:14" s="1" customFormat="1" ht="12.75" customHeight="1" x14ac:dyDescent="0.3">
      <c r="A71" s="57" t="s">
        <v>144</v>
      </c>
      <c r="B71" s="58"/>
      <c r="C71" s="58"/>
      <c r="D71" s="58"/>
      <c r="E71" s="25" t="s">
        <v>11</v>
      </c>
      <c r="F71" s="61">
        <v>0</v>
      </c>
      <c r="G71" s="62"/>
      <c r="H71" s="63"/>
    </row>
    <row r="72" spans="1:14" s="1" customFormat="1" ht="12.75" customHeight="1" x14ac:dyDescent="0.3">
      <c r="A72" s="57"/>
      <c r="B72" s="58"/>
      <c r="C72" s="58"/>
      <c r="D72" s="58"/>
      <c r="E72" s="25" t="s">
        <v>12</v>
      </c>
      <c r="F72" s="61"/>
      <c r="G72" s="62"/>
      <c r="H72" s="63"/>
    </row>
    <row r="73" spans="1:14" s="1" customFormat="1" ht="12.75" customHeight="1" x14ac:dyDescent="0.3">
      <c r="A73" s="57"/>
      <c r="B73" s="58"/>
      <c r="C73" s="58"/>
      <c r="D73" s="58"/>
      <c r="E73" s="25" t="s">
        <v>13</v>
      </c>
      <c r="F73" s="61"/>
      <c r="G73" s="62"/>
      <c r="H73" s="63"/>
    </row>
    <row r="74" spans="1:14" s="1" customFormat="1" ht="12.75" customHeight="1" x14ac:dyDescent="0.3">
      <c r="A74" s="57"/>
      <c r="B74" s="58"/>
      <c r="C74" s="58"/>
      <c r="D74" s="58"/>
      <c r="E74" s="25" t="s">
        <v>25</v>
      </c>
      <c r="F74" s="61"/>
      <c r="G74" s="62"/>
      <c r="H74" s="63"/>
    </row>
    <row r="75" spans="1:14" s="1" customFormat="1" ht="60.75" customHeight="1" thickBot="1" x14ac:dyDescent="0.35">
      <c r="A75" s="57"/>
      <c r="B75" s="58"/>
      <c r="C75" s="58"/>
      <c r="D75" s="58"/>
      <c r="E75" s="41" t="s">
        <v>14</v>
      </c>
      <c r="F75" s="64"/>
      <c r="G75" s="65"/>
      <c r="H75" s="66"/>
    </row>
    <row r="76" spans="1:14" ht="206.5" customHeight="1" x14ac:dyDescent="0.45">
      <c r="A76" s="57"/>
      <c r="B76" s="58"/>
      <c r="C76" s="58"/>
      <c r="D76" s="58"/>
      <c r="E76" s="67" t="s">
        <v>15</v>
      </c>
      <c r="F76" s="45"/>
      <c r="G76" s="45"/>
      <c r="H76" s="46"/>
      <c r="N76" s="40"/>
    </row>
    <row r="77" spans="1:14" ht="15" customHeight="1" x14ac:dyDescent="0.35">
      <c r="A77" s="57"/>
      <c r="B77" s="58"/>
      <c r="C77" s="58"/>
      <c r="D77" s="58"/>
      <c r="E77" s="68"/>
      <c r="F77" s="47"/>
      <c r="G77" s="47"/>
      <c r="H77" s="48"/>
    </row>
    <row r="78" spans="1:14" ht="28.5" customHeight="1" thickBot="1" x14ac:dyDescent="0.5">
      <c r="A78" s="59"/>
      <c r="B78" s="60"/>
      <c r="C78" s="60"/>
      <c r="D78" s="60"/>
      <c r="E78" s="69"/>
      <c r="F78" s="49"/>
      <c r="G78" s="49"/>
      <c r="H78" s="50"/>
      <c r="N78" s="40"/>
    </row>
  </sheetData>
  <protectedRanges>
    <protectedRange sqref="H63 F70 C70 F72:H76 G6:G60" name="Område1"/>
    <protectedRange sqref="B61:D61" name="Område1_1_2"/>
    <protectedRange sqref="B2" name="Område1_1_3"/>
    <protectedRange sqref="A71" name="Område1_1_1_2"/>
  </protectedRanges>
  <mergeCells count="29">
    <mergeCell ref="F76:H78"/>
    <mergeCell ref="A70:B70"/>
    <mergeCell ref="C70:D70"/>
    <mergeCell ref="F70:H70"/>
    <mergeCell ref="A71:D78"/>
    <mergeCell ref="F71:H71"/>
    <mergeCell ref="F72:H72"/>
    <mergeCell ref="F73:H73"/>
    <mergeCell ref="F74:H74"/>
    <mergeCell ref="F75:H75"/>
    <mergeCell ref="E76:E78"/>
    <mergeCell ref="A68:B68"/>
    <mergeCell ref="C68:D68"/>
    <mergeCell ref="F68:H68"/>
    <mergeCell ref="A69:B69"/>
    <mergeCell ref="C69:D69"/>
    <mergeCell ref="F69:H69"/>
    <mergeCell ref="A66:B66"/>
    <mergeCell ref="C66:D66"/>
    <mergeCell ref="F66:H66"/>
    <mergeCell ref="A67:B67"/>
    <mergeCell ref="C67:D67"/>
    <mergeCell ref="F67:H67"/>
    <mergeCell ref="A1:G1"/>
    <mergeCell ref="B2:F2"/>
    <mergeCell ref="A3:D3"/>
    <mergeCell ref="E3:H3"/>
    <mergeCell ref="A63:F64"/>
    <mergeCell ref="E65:H65"/>
  </mergeCells>
  <pageMargins left="0.7" right="0.7" top="0.75" bottom="0.75" header="0.3" footer="0.3"/>
  <pageSetup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6688B-6744-4DD0-A67C-382E0B92EAEE}">
  <dimension ref="A1"/>
  <sheetViews>
    <sheetView workbookViewId="0">
      <selection activeCell="F7" sqref="F7"/>
    </sheetView>
  </sheetViews>
  <sheetFormatPr defaultColWidth="11.453125" defaultRowHeight="14.5" x14ac:dyDescent="0.35"/>
  <cols>
    <col min="6" max="6" width="11.54296875" customWidth="1"/>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9E2C4144BE6EB43B780505857756BDB" ma:contentTypeVersion="14" ma:contentTypeDescription="Create a new document." ma:contentTypeScope="" ma:versionID="e56886dc237ee2f5d400eeaaf11f9457">
  <xsd:schema xmlns:xsd="http://www.w3.org/2001/XMLSchema" xmlns:xs="http://www.w3.org/2001/XMLSchema" xmlns:p="http://schemas.microsoft.com/office/2006/metadata/properties" xmlns:ns2="0dad7d4a-42ea-4839-baab-82ef88b46f05" xmlns:ns3="df39d53a-21ec-4f19-b819-c17052708e15" targetNamespace="http://schemas.microsoft.com/office/2006/metadata/properties" ma:root="true" ma:fieldsID="efbd00c4310aa4a679f2a9a3c3404a5d" ns2:_="" ns3:_="">
    <xsd:import namespace="0dad7d4a-42ea-4839-baab-82ef88b46f05"/>
    <xsd:import namespace="df39d53a-21ec-4f19-b819-c17052708e15"/>
    <xsd:element name="properties">
      <xsd:complexType>
        <xsd:sequence>
          <xsd:element name="documentManagement">
            <xsd:complexType>
              <xsd:all>
                <xsd:element ref="ns2:PADescription"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_Flow_SignoffStatus" minOccurs="0"/>
                <xsd:element ref="ns2:MediaServiceSearchProperties" minOccurs="0"/>
                <xsd:element ref="ns2:lcf76f155ced4ddcb4097134ff3c332f" minOccurs="0"/>
                <xsd:element ref="ns3:TaxCatchAll"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ad7d4a-42ea-4839-baab-82ef88b46f05" elementFormDefault="qualified">
    <xsd:import namespace="http://schemas.microsoft.com/office/2006/documentManagement/types"/>
    <xsd:import namespace="http://schemas.microsoft.com/office/infopath/2007/PartnerControls"/>
    <xsd:element name="PADescription" ma:index="8" nillable="true" ma:displayName="PA Description" ma:format="Dropdown" ma:internalName="PADescription">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_Flow_SignoffStatus" ma:index="15" nillable="true" ma:displayName="Sign-off status" ma:internalName="Sign_x002d_off_x0020_status">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6b69612-e2cc-4a46-9cbb-ded1a27764c6"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39d53a-21ec-4f19-b819-c17052708e15"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ccef6dab-3df4-406a-9f7c-8e00dff5b48d}" ma:internalName="TaxCatchAll" ma:showField="CatchAllData" ma:web="df39d53a-21ec-4f19-b819-c17052708e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ADescription xmlns="0dad7d4a-42ea-4839-baab-82ef88b46f05" xsi:nil="true"/>
    <MediaLengthInSeconds xmlns="0dad7d4a-42ea-4839-baab-82ef88b46f05" xsi:nil="true"/>
    <_Flow_SignoffStatus xmlns="0dad7d4a-42ea-4839-baab-82ef88b46f05">Approved</_Flow_SignoffStatus>
    <TaxCatchAll xmlns="df39d53a-21ec-4f19-b819-c17052708e15" xsi:nil="true"/>
    <lcf76f155ced4ddcb4097134ff3c332f xmlns="0dad7d4a-42ea-4839-baab-82ef88b46f0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74ECBFF-8FBD-45E9-80DB-9F83CF3D41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ad7d4a-42ea-4839-baab-82ef88b46f05"/>
    <ds:schemaRef ds:uri="df39d53a-21ec-4f19-b819-c17052708e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B3D4FC-9E62-4025-84EC-8B6F376CA329}">
  <ds:schemaRefs>
    <ds:schemaRef ds:uri="http://schemas.microsoft.com/sharepoint/v3/contenttype/forms"/>
  </ds:schemaRefs>
</ds:datastoreItem>
</file>

<file path=customXml/itemProps3.xml><?xml version="1.0" encoding="utf-8"?>
<ds:datastoreItem xmlns:ds="http://schemas.openxmlformats.org/officeDocument/2006/customXml" ds:itemID="{1FA73ECA-DFC7-4A4F-BC24-A968F32ED94A}">
  <ds:schemaRefs>
    <ds:schemaRef ds:uri="http://schemas.microsoft.com/office/2006/metadata/properties"/>
    <ds:schemaRef ds:uri="http://schemas.microsoft.com/office/infopath/2007/PartnerControls"/>
    <ds:schemaRef ds:uri="a4a46cdc-a92b-43f1-9150-0178f925adf0"/>
    <ds:schemaRef ds:uri="fa41b899-544d-4f94-bee0-5be52c285172"/>
    <ds:schemaRef ds:uri="0dad7d4a-42ea-4839-baab-82ef88b46f05"/>
    <ds:schemaRef ds:uri="df39d53a-21ec-4f19-b819-c17052708e1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Anexo A.2 Oferta Económica</vt:lpstr>
      <vt:lpstr>Anexo A.1 Oferta Técnica</vt:lpstr>
      <vt:lpstr>Hoja1</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Pc2</dc:creator>
  <cp:keywords/>
  <dc:description/>
  <cp:lastModifiedBy>Veronica Marin</cp:lastModifiedBy>
  <cp:revision/>
  <cp:lastPrinted>2022-09-01T18:07:26Z</cp:lastPrinted>
  <dcterms:created xsi:type="dcterms:W3CDTF">2018-12-20T04:36:06Z</dcterms:created>
  <dcterms:modified xsi:type="dcterms:W3CDTF">2025-01-08T18:24:29Z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0x010100F9E2C4144BE6EB43B780505857756BDB</vt:lpwstr>
  </property>
  <property fmtid="{D5CDD505-2E9C-101B-9397-08002B2CF9AE}" pid="3" name="_ExtendedDescription">
    <vt:lpwstr/>
  </property>
  <property fmtid="{D5CDD505-2E9C-101B-9397-08002B2CF9AE}" pid="4" name="MediaServiceImageTags">
    <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Sign-off status">
    <vt:lpwstr>Approved</vt:lpwstr>
  </property>
  <property fmtid="{D5CDD505-2E9C-101B-9397-08002B2CF9AE}" pid="9" name="TriggerFlowInfo">
    <vt:lpwstr/>
  </property>
  <property fmtid="{D5CDD505-2E9C-101B-9397-08002B2CF9AE}" pid="10" name="xd_Signature">
    <vt:bool>false</vt:bool>
  </property>
</Properties>
</file>